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xr:revisionPtr revIDLastSave="0" documentId="13_ncr:1_{ECDAB6BD-4840-452D-8D63-724DA1E430A4}" xr6:coauthVersionLast="36" xr6:coauthVersionMax="36" xr10:uidLastSave="{00000000-0000-0000-0000-000000000000}"/>
  <bookViews>
    <workbookView xWindow="32760" yWindow="32760" windowWidth="23040" windowHeight="9030" activeTab="4" xr2:uid="{00000000-000D-0000-FFFF-FFFF00000000}"/>
  </bookViews>
  <sheets>
    <sheet name=" ROK I " sheetId="7" r:id="rId1"/>
    <sheet name=" ROK II " sheetId="10" r:id="rId2"/>
    <sheet name=" ROK III" sheetId="11" r:id="rId3"/>
    <sheet name=" ROK IV" sheetId="12" r:id="rId4"/>
    <sheet name="ROK V" sheetId="13" r:id="rId5"/>
  </sheets>
  <externalReferences>
    <externalReference r:id="rId6"/>
    <externalReference r:id="rId7"/>
  </externalReferences>
  <definedNames>
    <definedName name="_xlnm.Print_Area" localSheetId="0">' ROK I '!$A$1:$AO$64</definedName>
    <definedName name="_xlnm.Print_Area" localSheetId="1">' ROK II '!$A$1:$AO$63</definedName>
    <definedName name="_xlnm.Print_Area" localSheetId="2">' ROK III'!$A$1:$AO$50</definedName>
    <definedName name="_xlnm.Print_Area" localSheetId="3">' ROK IV'!$A$1:$AO$50</definedName>
    <definedName name="_xlnm.Print_Area" localSheetId="4">'ROK V'!$A$1:$AP$49</definedName>
    <definedName name="Rodzaje_zajęć" localSheetId="3">#REF!</definedName>
    <definedName name="Rodzaje_zajęć" localSheetId="4">#REF!</definedName>
    <definedName name="Rodzaje_zajęć">#REF!</definedName>
    <definedName name="RodzajeZajec" localSheetId="3">#REF!</definedName>
    <definedName name="RodzajeZajec" localSheetId="4">#REF!</definedName>
    <definedName name="RodzajeZajec">#REF!</definedName>
    <definedName name="RodzajZajęć" localSheetId="3">#REF!</definedName>
    <definedName name="RodzajZajęć" localSheetId="4">#REF!</definedName>
    <definedName name="RodzajZajęć">#REF!</definedName>
  </definedNames>
  <calcPr calcId="191029"/>
</workbook>
</file>

<file path=xl/calcChain.xml><?xml version="1.0" encoding="utf-8"?>
<calcChain xmlns="http://schemas.openxmlformats.org/spreadsheetml/2006/main">
  <c r="AN37" i="13" l="1"/>
  <c r="AM37" i="13"/>
  <c r="AJ37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AK36" i="13"/>
  <c r="AL36" i="13" s="1"/>
  <c r="S36" i="13"/>
  <c r="AK35" i="13"/>
  <c r="AL35" i="13" s="1"/>
  <c r="S35" i="13"/>
  <c r="AK34" i="13"/>
  <c r="AL34" i="13" s="1"/>
  <c r="AO34" i="13" s="1"/>
  <c r="T34" i="13"/>
  <c r="S34" i="13"/>
  <c r="AL33" i="13"/>
  <c r="AK33" i="13"/>
  <c r="T33" i="13"/>
  <c r="S33" i="13"/>
  <c r="AK32" i="13"/>
  <c r="AL32" i="13" s="1"/>
  <c r="T32" i="13"/>
  <c r="AK31" i="13"/>
  <c r="AL31" i="13" s="1"/>
  <c r="T31" i="13"/>
  <c r="S31" i="13"/>
  <c r="AO30" i="13"/>
  <c r="AL30" i="13"/>
  <c r="AK30" i="13"/>
  <c r="S30" i="13"/>
  <c r="AL28" i="13"/>
  <c r="AK28" i="13"/>
  <c r="S28" i="13"/>
  <c r="AL27" i="13"/>
  <c r="AK27" i="13"/>
  <c r="T27" i="13"/>
  <c r="S27" i="13"/>
  <c r="AK26" i="13"/>
  <c r="AL26" i="13" s="1"/>
  <c r="S26" i="13"/>
  <c r="AK25" i="13"/>
  <c r="AL25" i="13" s="1"/>
  <c r="S25" i="13"/>
  <c r="AK24" i="13"/>
  <c r="AL24" i="13" s="1"/>
  <c r="T24" i="13"/>
  <c r="S24" i="13"/>
  <c r="AK23" i="13"/>
  <c r="AL23" i="13" s="1"/>
  <c r="T23" i="13"/>
  <c r="S23" i="13"/>
  <c r="AL22" i="13"/>
  <c r="AK22" i="13"/>
  <c r="T22" i="13"/>
  <c r="S22" i="13"/>
  <c r="S37" i="13" s="1"/>
  <c r="AK21" i="13"/>
  <c r="AL21" i="13" s="1"/>
  <c r="T21" i="13"/>
  <c r="S21" i="13"/>
  <c r="AP20" i="13"/>
  <c r="AK20" i="13"/>
  <c r="AL20" i="13" s="1"/>
  <c r="AO20" i="13" s="1"/>
  <c r="T20" i="13"/>
  <c r="S20" i="13"/>
  <c r="AP19" i="13"/>
  <c r="AK19" i="13"/>
  <c r="AL19" i="13" s="1"/>
  <c r="AO19" i="13" s="1"/>
  <c r="T19" i="13"/>
  <c r="S19" i="13"/>
  <c r="AP18" i="13"/>
  <c r="AK18" i="13"/>
  <c r="AL18" i="13" s="1"/>
  <c r="AO18" i="13" s="1"/>
  <c r="T18" i="13"/>
  <c r="S18" i="13"/>
  <c r="AP17" i="13"/>
  <c r="AP37" i="13" s="1"/>
  <c r="AK17" i="13"/>
  <c r="AL17" i="13" s="1"/>
  <c r="T17" i="13"/>
  <c r="T37" i="13" s="1"/>
  <c r="S17" i="13"/>
  <c r="AO17" i="13" l="1"/>
  <c r="AO37" i="13" s="1"/>
  <c r="AL37" i="13"/>
  <c r="AK37" i="13"/>
  <c r="AM37" i="12" l="1"/>
  <c r="AL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AK36" i="12"/>
  <c r="AJ36" i="12"/>
  <c r="S36" i="12"/>
  <c r="AN36" i="12" s="1"/>
  <c r="R36" i="12"/>
  <c r="AO35" i="12"/>
  <c r="AK35" i="12"/>
  <c r="AJ35" i="12"/>
  <c r="S35" i="12"/>
  <c r="AN35" i="12" s="1"/>
  <c r="R35" i="12"/>
  <c r="AO34" i="12"/>
  <c r="AK34" i="12"/>
  <c r="AJ34" i="12"/>
  <c r="S34" i="12"/>
  <c r="AN34" i="12" s="1"/>
  <c r="R34" i="12"/>
  <c r="AO33" i="12"/>
  <c r="AK33" i="12"/>
  <c r="AJ33" i="12"/>
  <c r="S33" i="12"/>
  <c r="AN33" i="12" s="1"/>
  <c r="R33" i="12"/>
  <c r="AO32" i="12"/>
  <c r="AK32" i="12"/>
  <c r="AJ32" i="12"/>
  <c r="S32" i="12"/>
  <c r="AN32" i="12" s="1"/>
  <c r="R32" i="12"/>
  <c r="AO31" i="12"/>
  <c r="AK31" i="12"/>
  <c r="AJ31" i="12"/>
  <c r="S31" i="12"/>
  <c r="AN31" i="12" s="1"/>
  <c r="R31" i="12"/>
  <c r="AO30" i="12"/>
  <c r="AK30" i="12"/>
  <c r="AJ30" i="12"/>
  <c r="S30" i="12"/>
  <c r="AN30" i="12" s="1"/>
  <c r="R30" i="12"/>
  <c r="AO29" i="12"/>
  <c r="AK29" i="12"/>
  <c r="AJ29" i="12"/>
  <c r="S29" i="12"/>
  <c r="AN29" i="12" s="1"/>
  <c r="R29" i="12"/>
  <c r="AO28" i="12"/>
  <c r="AK28" i="12"/>
  <c r="AJ28" i="12"/>
  <c r="S28" i="12"/>
  <c r="AN28" i="12" s="1"/>
  <c r="R28" i="12"/>
  <c r="AO27" i="12"/>
  <c r="AK27" i="12"/>
  <c r="AJ27" i="12"/>
  <c r="S27" i="12"/>
  <c r="AN27" i="12" s="1"/>
  <c r="R27" i="12"/>
  <c r="AO26" i="12"/>
  <c r="AK26" i="12"/>
  <c r="AJ26" i="12"/>
  <c r="S26" i="12"/>
  <c r="AN26" i="12" s="1"/>
  <c r="R26" i="12"/>
  <c r="AO25" i="12"/>
  <c r="AK25" i="12"/>
  <c r="AJ25" i="12"/>
  <c r="S25" i="12"/>
  <c r="AN25" i="12" s="1"/>
  <c r="R25" i="12"/>
  <c r="AO24" i="12"/>
  <c r="AK24" i="12"/>
  <c r="AJ24" i="12"/>
  <c r="S24" i="12"/>
  <c r="AN24" i="12" s="1"/>
  <c r="R24" i="12"/>
  <c r="AO23" i="12"/>
  <c r="AK23" i="12"/>
  <c r="AJ23" i="12"/>
  <c r="S23" i="12"/>
  <c r="AN23" i="12" s="1"/>
  <c r="R23" i="12"/>
  <c r="AO22" i="12"/>
  <c r="AK22" i="12"/>
  <c r="AJ22" i="12"/>
  <c r="S22" i="12"/>
  <c r="AN22" i="12" s="1"/>
  <c r="R22" i="12"/>
  <c r="AO21" i="12"/>
  <c r="AK21" i="12"/>
  <c r="AJ21" i="12"/>
  <c r="S21" i="12"/>
  <c r="AN21" i="12" s="1"/>
  <c r="R21" i="12"/>
  <c r="AO20" i="12"/>
  <c r="AK20" i="12"/>
  <c r="AJ20" i="12"/>
  <c r="S20" i="12"/>
  <c r="AN20" i="12" s="1"/>
  <c r="R20" i="12"/>
  <c r="AO19" i="12"/>
  <c r="AK19" i="12"/>
  <c r="AJ19" i="12"/>
  <c r="S19" i="12"/>
  <c r="AN19" i="12" s="1"/>
  <c r="R19" i="12"/>
  <c r="AO18" i="12"/>
  <c r="AK18" i="12"/>
  <c r="AJ18" i="12"/>
  <c r="S18" i="12"/>
  <c r="AN18" i="12" s="1"/>
  <c r="R18" i="12"/>
  <c r="AO17" i="12"/>
  <c r="AO37" i="12" s="1"/>
  <c r="AK17" i="12"/>
  <c r="AK37" i="12" s="1"/>
  <c r="AJ17" i="12"/>
  <c r="S17" i="12"/>
  <c r="AN17" i="12" s="1"/>
  <c r="R17" i="12"/>
  <c r="AM37" i="11"/>
  <c r="AL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D37" i="11"/>
  <c r="AK36" i="11"/>
  <c r="AJ36" i="11"/>
  <c r="S36" i="11"/>
  <c r="AN36" i="11" s="1"/>
  <c r="R36" i="11"/>
  <c r="AJ35" i="11"/>
  <c r="AK35" i="11" s="1"/>
  <c r="R35" i="11"/>
  <c r="S35" i="11" s="1"/>
  <c r="AN35" i="11" s="1"/>
  <c r="AO34" i="11"/>
  <c r="AJ34" i="11"/>
  <c r="AK34" i="11" s="1"/>
  <c r="R34" i="11"/>
  <c r="S34" i="11" s="1"/>
  <c r="AO33" i="11"/>
  <c r="AJ33" i="11"/>
  <c r="AK33" i="11" s="1"/>
  <c r="R33" i="11"/>
  <c r="S33" i="11" s="1"/>
  <c r="AN33" i="11" s="1"/>
  <c r="AO32" i="11"/>
  <c r="AJ32" i="11"/>
  <c r="AK32" i="11" s="1"/>
  <c r="R32" i="11"/>
  <c r="S32" i="11" s="1"/>
  <c r="AO31" i="11"/>
  <c r="AJ31" i="11"/>
  <c r="AK31" i="11" s="1"/>
  <c r="R31" i="11"/>
  <c r="S31" i="11" s="1"/>
  <c r="AN31" i="11" s="1"/>
  <c r="AO30" i="11"/>
  <c r="AJ30" i="11"/>
  <c r="AK30" i="11" s="1"/>
  <c r="R30" i="11"/>
  <c r="S30" i="11" s="1"/>
  <c r="AO29" i="11"/>
  <c r="AJ29" i="11"/>
  <c r="AK29" i="11" s="1"/>
  <c r="R29" i="11"/>
  <c r="S29" i="11" s="1"/>
  <c r="AN29" i="11" s="1"/>
  <c r="AO28" i="11"/>
  <c r="AJ28" i="11"/>
  <c r="AK28" i="11" s="1"/>
  <c r="R28" i="11"/>
  <c r="S28" i="11" s="1"/>
  <c r="AO27" i="11"/>
  <c r="AJ27" i="11"/>
  <c r="AK27" i="11" s="1"/>
  <c r="AN27" i="11" s="1"/>
  <c r="S27" i="11"/>
  <c r="AO26" i="11"/>
  <c r="AJ26" i="11"/>
  <c r="AK26" i="11" s="1"/>
  <c r="S26" i="11"/>
  <c r="R26" i="11"/>
  <c r="AO25" i="11"/>
  <c r="AJ25" i="11"/>
  <c r="AK25" i="11" s="1"/>
  <c r="S25" i="11"/>
  <c r="AN25" i="11" s="1"/>
  <c r="R25" i="11"/>
  <c r="AO24" i="11"/>
  <c r="AJ24" i="11"/>
  <c r="AK24" i="11" s="1"/>
  <c r="S24" i="11"/>
  <c r="AN24" i="11" s="1"/>
  <c r="R24" i="11"/>
  <c r="AO23" i="11"/>
  <c r="AJ23" i="11"/>
  <c r="AK23" i="11" s="1"/>
  <c r="S23" i="11"/>
  <c r="R23" i="11"/>
  <c r="AO22" i="11"/>
  <c r="AJ22" i="11"/>
  <c r="AK22" i="11" s="1"/>
  <c r="S22" i="11"/>
  <c r="AN22" i="11" s="1"/>
  <c r="R22" i="11"/>
  <c r="AO21" i="11"/>
  <c r="AJ21" i="11"/>
  <c r="AK21" i="11" s="1"/>
  <c r="S21" i="11"/>
  <c r="AN21" i="11" s="1"/>
  <c r="R21" i="11"/>
  <c r="AO20" i="11"/>
  <c r="AJ20" i="11"/>
  <c r="AK20" i="11" s="1"/>
  <c r="S20" i="11"/>
  <c r="R20" i="11"/>
  <c r="AK19" i="11"/>
  <c r="AJ19" i="11"/>
  <c r="R19" i="11"/>
  <c r="S19" i="11" s="1"/>
  <c r="AO18" i="11"/>
  <c r="AK18" i="11"/>
  <c r="AJ18" i="11"/>
  <c r="R18" i="11"/>
  <c r="S18" i="11" s="1"/>
  <c r="AN18" i="11" s="1"/>
  <c r="AO17" i="11"/>
  <c r="AO37" i="11" s="1"/>
  <c r="AK17" i="11"/>
  <c r="AJ17" i="11"/>
  <c r="AJ37" i="11" s="1"/>
  <c r="R17" i="11"/>
  <c r="S17" i="11" s="1"/>
  <c r="AN37" i="12" l="1"/>
  <c r="S37" i="12"/>
  <c r="AK37" i="11"/>
  <c r="S37" i="11"/>
  <c r="AN17" i="11"/>
  <c r="AN20" i="11"/>
  <c r="AN23" i="11"/>
  <c r="AN26" i="11"/>
  <c r="AN28" i="11"/>
  <c r="AN30" i="11"/>
  <c r="AN32" i="11"/>
  <c r="AN34" i="11"/>
  <c r="R37" i="11"/>
  <c r="AM50" i="10"/>
  <c r="AL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AO49" i="10"/>
  <c r="AK49" i="10"/>
  <c r="AJ49" i="10"/>
  <c r="S49" i="10"/>
  <c r="AN49" i="10" s="1"/>
  <c r="R49" i="10"/>
  <c r="AO48" i="10"/>
  <c r="AK48" i="10"/>
  <c r="AJ48" i="10"/>
  <c r="S48" i="10"/>
  <c r="AN48" i="10" s="1"/>
  <c r="R48" i="10"/>
  <c r="AO47" i="10"/>
  <c r="AK47" i="10"/>
  <c r="AJ47" i="10"/>
  <c r="S47" i="10"/>
  <c r="AN47" i="10" s="1"/>
  <c r="R47" i="10"/>
  <c r="AO45" i="10"/>
  <c r="AK45" i="10"/>
  <c r="AN45" i="10" s="1"/>
  <c r="AJ45" i="10"/>
  <c r="AO44" i="10"/>
  <c r="AK44" i="10"/>
  <c r="AN44" i="10" s="1"/>
  <c r="AJ44" i="10"/>
  <c r="AO43" i="10"/>
  <c r="AK43" i="10"/>
  <c r="AN43" i="10" s="1"/>
  <c r="AJ43" i="10"/>
  <c r="AO42" i="10"/>
  <c r="AK42" i="10"/>
  <c r="AJ42" i="10"/>
  <c r="S42" i="10"/>
  <c r="AN42" i="10" s="1"/>
  <c r="R42" i="10"/>
  <c r="AO41" i="10"/>
  <c r="AK41" i="10"/>
  <c r="AJ41" i="10"/>
  <c r="S41" i="10"/>
  <c r="AN41" i="10" s="1"/>
  <c r="R41" i="10"/>
  <c r="AO40" i="10"/>
  <c r="AK40" i="10"/>
  <c r="AJ40" i="10"/>
  <c r="S40" i="10"/>
  <c r="AN40" i="10" s="1"/>
  <c r="R40" i="10"/>
  <c r="AO39" i="10"/>
  <c r="AK39" i="10"/>
  <c r="AJ39" i="10"/>
  <c r="S39" i="10"/>
  <c r="AN39" i="10" s="1"/>
  <c r="R39" i="10"/>
  <c r="AO38" i="10"/>
  <c r="AK38" i="10"/>
  <c r="AJ38" i="10"/>
  <c r="S38" i="10"/>
  <c r="AN38" i="10" s="1"/>
  <c r="R38" i="10"/>
  <c r="AO37" i="10"/>
  <c r="AK37" i="10"/>
  <c r="AJ37" i="10"/>
  <c r="S37" i="10"/>
  <c r="AN37" i="10" s="1"/>
  <c r="R37" i="10"/>
  <c r="AO36" i="10"/>
  <c r="AK36" i="10"/>
  <c r="AJ36" i="10"/>
  <c r="S36" i="10"/>
  <c r="AN36" i="10" s="1"/>
  <c r="R36" i="10"/>
  <c r="AO35" i="10"/>
  <c r="AK35" i="10"/>
  <c r="AJ35" i="10"/>
  <c r="S35" i="10"/>
  <c r="AN35" i="10" s="1"/>
  <c r="R35" i="10"/>
  <c r="AO34" i="10"/>
  <c r="AK34" i="10"/>
  <c r="AJ34" i="10"/>
  <c r="S34" i="10"/>
  <c r="AN34" i="10" s="1"/>
  <c r="R34" i="10"/>
  <c r="AO33" i="10"/>
  <c r="AK33" i="10"/>
  <c r="AJ33" i="10"/>
  <c r="S33" i="10"/>
  <c r="AN33" i="10" s="1"/>
  <c r="R33" i="10"/>
  <c r="AK32" i="10"/>
  <c r="AJ32" i="10"/>
  <c r="S32" i="10"/>
  <c r="R32" i="10"/>
  <c r="AK31" i="10"/>
  <c r="AJ31" i="10"/>
  <c r="S31" i="10"/>
  <c r="R31" i="10"/>
  <c r="AK30" i="10"/>
  <c r="AJ30" i="10"/>
  <c r="S30" i="10"/>
  <c r="R30" i="10"/>
  <c r="AK29" i="10"/>
  <c r="AJ29" i="10"/>
  <c r="S29" i="10"/>
  <c r="R29" i="10"/>
  <c r="AK28" i="10"/>
  <c r="AJ28" i="10"/>
  <c r="S28" i="10"/>
  <c r="R28" i="10"/>
  <c r="AK27" i="10"/>
  <c r="AJ27" i="10"/>
  <c r="S27" i="10"/>
  <c r="R27" i="10"/>
  <c r="AK26" i="10"/>
  <c r="AJ26" i="10"/>
  <c r="S26" i="10"/>
  <c r="R26" i="10"/>
  <c r="AO25" i="10"/>
  <c r="AK25" i="10"/>
  <c r="AJ25" i="10"/>
  <c r="S25" i="10"/>
  <c r="AN25" i="10" s="1"/>
  <c r="R25" i="10"/>
  <c r="AK24" i="10"/>
  <c r="AO23" i="10"/>
  <c r="AJ23" i="10"/>
  <c r="AK23" i="10" s="1"/>
  <c r="AK50" i="10" s="1"/>
  <c r="S23" i="10"/>
  <c r="AN23" i="10" s="1"/>
  <c r="R23" i="10"/>
  <c r="AO22" i="10"/>
  <c r="R22" i="10"/>
  <c r="S22" i="10" s="1"/>
  <c r="AO21" i="10"/>
  <c r="S21" i="10"/>
  <c r="AN21" i="10" s="1"/>
  <c r="R21" i="10"/>
  <c r="AO20" i="10"/>
  <c r="AN20" i="10"/>
  <c r="AK20" i="10"/>
  <c r="AJ20" i="10"/>
  <c r="S20" i="10"/>
  <c r="R20" i="10"/>
  <c r="AO19" i="10"/>
  <c r="AN19" i="10"/>
  <c r="AK19" i="10"/>
  <c r="AJ19" i="10"/>
  <c r="S19" i="10"/>
  <c r="R19" i="10"/>
  <c r="AO18" i="10"/>
  <c r="AN18" i="10"/>
  <c r="AK18" i="10"/>
  <c r="AJ18" i="10"/>
  <c r="S18" i="10"/>
  <c r="R18" i="10"/>
  <c r="AO17" i="10"/>
  <c r="AN17" i="10"/>
  <c r="AK17" i="10"/>
  <c r="AJ17" i="10"/>
  <c r="S17" i="10"/>
  <c r="R17" i="10"/>
  <c r="AO16" i="10"/>
  <c r="AO50" i="10" s="1"/>
  <c r="AN16" i="10"/>
  <c r="AK16" i="10"/>
  <c r="AJ16" i="10"/>
  <c r="AJ50" i="10" s="1"/>
  <c r="S16" i="10"/>
  <c r="R16" i="10"/>
  <c r="R50" i="10" s="1"/>
  <c r="AN37" i="11" l="1"/>
  <c r="AN22" i="10"/>
  <c r="AN50" i="10" s="1"/>
  <c r="S50" i="10"/>
  <c r="AM58" i="7"/>
  <c r="U58" i="7"/>
  <c r="AJ48" i="7"/>
  <c r="AK48" i="7" s="1"/>
  <c r="AJ49" i="7"/>
  <c r="AJ50" i="7"/>
  <c r="AK50" i="7"/>
  <c r="AJ51" i="7"/>
  <c r="AK51" i="7" s="1"/>
  <c r="AJ52" i="7"/>
  <c r="AJ53" i="7"/>
  <c r="AK53" i="7" s="1"/>
  <c r="AO18" i="7"/>
  <c r="AO19" i="7"/>
  <c r="AO20" i="7"/>
  <c r="AO21" i="7"/>
  <c r="AO22" i="7"/>
  <c r="AO23" i="7"/>
  <c r="AO24" i="7"/>
  <c r="AO25" i="7"/>
  <c r="AO26" i="7"/>
  <c r="AO27" i="7"/>
  <c r="AO28" i="7"/>
  <c r="AO29" i="7"/>
  <c r="AO30" i="7"/>
  <c r="AO31" i="7"/>
  <c r="AO32" i="7"/>
  <c r="AO33" i="7"/>
  <c r="AO34" i="7"/>
  <c r="AO35" i="7"/>
  <c r="AO36" i="7"/>
  <c r="AO37" i="7"/>
  <c r="AO38" i="7"/>
  <c r="AO39" i="7"/>
  <c r="AO40" i="7"/>
  <c r="AO41" i="7"/>
  <c r="AO42" i="7"/>
  <c r="AO43" i="7"/>
  <c r="AO44" i="7"/>
  <c r="AO45" i="7"/>
  <c r="AO46" i="7"/>
  <c r="AO47" i="7"/>
  <c r="AO48" i="7"/>
  <c r="AO49" i="7"/>
  <c r="AO50" i="7"/>
  <c r="AO51" i="7"/>
  <c r="AO52" i="7"/>
  <c r="AO53" i="7"/>
  <c r="AO17" i="7"/>
  <c r="AO54" i="7" s="1"/>
  <c r="S52" i="7"/>
  <c r="AN52" i="7" s="1"/>
  <c r="F54" i="7"/>
  <c r="G54" i="7"/>
  <c r="H54" i="7"/>
  <c r="I54" i="7"/>
  <c r="J54" i="7"/>
  <c r="K54" i="7"/>
  <c r="L54" i="7"/>
  <c r="M54" i="7"/>
  <c r="N54" i="7"/>
  <c r="O54" i="7"/>
  <c r="P54" i="7"/>
  <c r="Q54" i="7"/>
  <c r="T54" i="7"/>
  <c r="U54" i="7"/>
  <c r="V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L54" i="7"/>
  <c r="AM54" i="7"/>
  <c r="E54" i="7"/>
  <c r="AJ18" i="7"/>
  <c r="AK18" i="7"/>
  <c r="AJ19" i="7"/>
  <c r="AJ54" i="7" s="1"/>
  <c r="AK19" i="7"/>
  <c r="AJ20" i="7"/>
  <c r="AK20" i="7" s="1"/>
  <c r="AJ21" i="7"/>
  <c r="AK21" i="7" s="1"/>
  <c r="AJ22" i="7"/>
  <c r="AK22" i="7"/>
  <c r="AJ23" i="7"/>
  <c r="AK23" i="7" s="1"/>
  <c r="AJ24" i="7"/>
  <c r="AK24" i="7" s="1"/>
  <c r="AJ25" i="7"/>
  <c r="AK25" i="7"/>
  <c r="AJ26" i="7"/>
  <c r="AK26" i="7" s="1"/>
  <c r="AJ27" i="7"/>
  <c r="AK27" i="7" s="1"/>
  <c r="AJ28" i="7"/>
  <c r="AK28" i="7"/>
  <c r="AJ29" i="7"/>
  <c r="AK29" i="7" s="1"/>
  <c r="AJ30" i="7"/>
  <c r="AK30" i="7" s="1"/>
  <c r="AJ31" i="7"/>
  <c r="AK31" i="7"/>
  <c r="AJ32" i="7"/>
  <c r="AK32" i="7" s="1"/>
  <c r="AJ33" i="7"/>
  <c r="AK33" i="7" s="1"/>
  <c r="AJ34" i="7"/>
  <c r="AK34" i="7"/>
  <c r="AJ35" i="7"/>
  <c r="AK35" i="7" s="1"/>
  <c r="AJ36" i="7"/>
  <c r="AK36" i="7" s="1"/>
  <c r="AJ37" i="7"/>
  <c r="AK37" i="7"/>
  <c r="AJ38" i="7"/>
  <c r="AK38" i="7" s="1"/>
  <c r="AJ39" i="7"/>
  <c r="AK39" i="7" s="1"/>
  <c r="AJ40" i="7"/>
  <c r="AK40" i="7"/>
  <c r="AJ41" i="7"/>
  <c r="AK41" i="7" s="1"/>
  <c r="AJ42" i="7"/>
  <c r="AK42" i="7" s="1"/>
  <c r="AJ43" i="7"/>
  <c r="AK43" i="7"/>
  <c r="AJ44" i="7"/>
  <c r="AK44" i="7" s="1"/>
  <c r="AJ45" i="7"/>
  <c r="AK45" i="7" s="1"/>
  <c r="AJ46" i="7"/>
  <c r="AK46" i="7"/>
  <c r="AJ47" i="7"/>
  <c r="AK47" i="7" s="1"/>
  <c r="AK49" i="7"/>
  <c r="AJ17" i="7"/>
  <c r="AK17" i="7"/>
  <c r="S37" i="7"/>
  <c r="AN37" i="7" s="1"/>
  <c r="R18" i="7"/>
  <c r="S18" i="7"/>
  <c r="AN18" i="7" s="1"/>
  <c r="R19" i="7"/>
  <c r="R20" i="7"/>
  <c r="R54" i="7" s="1"/>
  <c r="S20" i="7"/>
  <c r="R21" i="7"/>
  <c r="S21" i="7"/>
  <c r="R22" i="7"/>
  <c r="S22" i="7"/>
  <c r="AN22" i="7" s="1"/>
  <c r="R23" i="7"/>
  <c r="S23" i="7"/>
  <c r="AN23" i="7" s="1"/>
  <c r="R24" i="7"/>
  <c r="S24" i="7"/>
  <c r="AN24" i="7" s="1"/>
  <c r="R25" i="7"/>
  <c r="S25" i="7"/>
  <c r="AN25" i="7" s="1"/>
  <c r="R26" i="7"/>
  <c r="S26" i="7"/>
  <c r="AN26" i="7" s="1"/>
  <c r="R27" i="7"/>
  <c r="S27" i="7"/>
  <c r="R28" i="7"/>
  <c r="S28" i="7"/>
  <c r="AN28" i="7" s="1"/>
  <c r="R29" i="7"/>
  <c r="S29" i="7"/>
  <c r="R30" i="7"/>
  <c r="S30" i="7"/>
  <c r="R31" i="7"/>
  <c r="S31" i="7"/>
  <c r="AN31" i="7" s="1"/>
  <c r="R32" i="7"/>
  <c r="S32" i="7"/>
  <c r="AN32" i="7" s="1"/>
  <c r="R33" i="7"/>
  <c r="S33" i="7"/>
  <c r="AN33" i="7" s="1"/>
  <c r="R34" i="7"/>
  <c r="S34" i="7"/>
  <c r="AN34" i="7" s="1"/>
  <c r="R35" i="7"/>
  <c r="S35" i="7"/>
  <c r="AN35" i="7" s="1"/>
  <c r="R36" i="7"/>
  <c r="S36" i="7"/>
  <c r="R37" i="7"/>
  <c r="R38" i="7"/>
  <c r="S38" i="7" s="1"/>
  <c r="AN38" i="7" s="1"/>
  <c r="R39" i="7"/>
  <c r="S39" i="7" s="1"/>
  <c r="R40" i="7"/>
  <c r="S40" i="7" s="1"/>
  <c r="AN40" i="7" s="1"/>
  <c r="R41" i="7"/>
  <c r="S41" i="7" s="1"/>
  <c r="AN41" i="7" s="1"/>
  <c r="R42" i="7"/>
  <c r="S42" i="7" s="1"/>
  <c r="AN42" i="7" s="1"/>
  <c r="R43" i="7"/>
  <c r="S43" i="7" s="1"/>
  <c r="AN43" i="7" s="1"/>
  <c r="R44" i="7"/>
  <c r="S44" i="7" s="1"/>
  <c r="AN44" i="7" s="1"/>
  <c r="R45" i="7"/>
  <c r="S45" i="7" s="1"/>
  <c r="R46" i="7"/>
  <c r="S46" i="7" s="1"/>
  <c r="AN46" i="7" s="1"/>
  <c r="R47" i="7"/>
  <c r="S47" i="7"/>
  <c r="R48" i="7"/>
  <c r="S48" i="7" s="1"/>
  <c r="AN48" i="7" s="1"/>
  <c r="R49" i="7"/>
  <c r="S49" i="7"/>
  <c r="AN49" i="7"/>
  <c r="R50" i="7"/>
  <c r="S50" i="7" s="1"/>
  <c r="AN50" i="7" s="1"/>
  <c r="R51" i="7"/>
  <c r="S51" i="7"/>
  <c r="AN51" i="7" s="1"/>
  <c r="R53" i="7"/>
  <c r="S53" i="7" s="1"/>
  <c r="AN53" i="7" s="1"/>
  <c r="R17" i="7"/>
  <c r="S17" i="7" s="1"/>
  <c r="S19" i="7"/>
  <c r="AN19" i="7" s="1"/>
  <c r="AN47" i="7" l="1"/>
  <c r="AN36" i="7"/>
  <c r="AN30" i="7"/>
  <c r="AN27" i="7"/>
  <c r="AN21" i="7"/>
  <c r="AK54" i="7"/>
  <c r="AN29" i="7"/>
  <c r="AN20" i="7"/>
  <c r="S54" i="7"/>
  <c r="AN17" i="7"/>
  <c r="AN45" i="7"/>
  <c r="AN39" i="7"/>
  <c r="AN54" i="7" l="1"/>
</calcChain>
</file>

<file path=xl/sharedStrings.xml><?xml version="1.0" encoding="utf-8"?>
<sst xmlns="http://schemas.openxmlformats.org/spreadsheetml/2006/main" count="732" uniqueCount="159">
  <si>
    <t>samokształcenie</t>
  </si>
  <si>
    <t>forma zakończenia semestru</t>
  </si>
  <si>
    <t>punkty ECTS</t>
  </si>
  <si>
    <t>RAZEM</t>
  </si>
  <si>
    <t>………………………………………………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</si>
  <si>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</si>
  <si>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</si>
  <si>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</si>
  <si>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</si>
  <si>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</si>
  <si>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</si>
  <si>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</si>
  <si>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</si>
  <si>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</si>
  <si>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</si>
  <si>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</si>
  <si>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</si>
  <si>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</si>
  <si>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</si>
  <si>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</si>
  <si>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</si>
  <si>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</si>
  <si>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</si>
  <si>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</si>
  <si>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</si>
  <si>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zajęcia wychowania fizycznego-obowiązkowe (WF)</t>
  </si>
  <si>
    <t>Rodzaj zajęć</t>
  </si>
  <si>
    <t>obowiązkowe</t>
  </si>
  <si>
    <t>e-learning (EL)</t>
  </si>
  <si>
    <t>Uniwersytetu Medycznego we Wrocławiu</t>
  </si>
  <si>
    <t>wolnego wyboru/ fakultatywne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</si>
  <si>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</si>
  <si>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</si>
  <si>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</si>
  <si>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Rok studiów I</t>
  </si>
  <si>
    <t>Rok studiów II</t>
  </si>
  <si>
    <t>Rok studiów III</t>
  </si>
  <si>
    <t>Rok studiów IV</t>
  </si>
  <si>
    <t>Rok studiów  V</t>
  </si>
  <si>
    <t>Anatomia</t>
  </si>
  <si>
    <t>Chemia ogólna i nieorganiczna</t>
  </si>
  <si>
    <t>Chemia analityczna</t>
  </si>
  <si>
    <t>Chemia fizyczna</t>
  </si>
  <si>
    <t>Chemia organiczna</t>
  </si>
  <si>
    <t>Biochemia</t>
  </si>
  <si>
    <t>Biologia molekularna</t>
  </si>
  <si>
    <t>zal.</t>
  </si>
  <si>
    <t>egz.</t>
  </si>
  <si>
    <t>Biofizyka medyczna</t>
  </si>
  <si>
    <t>Biologia medyczna</t>
  </si>
  <si>
    <t>Higiena z epidemiologią</t>
  </si>
  <si>
    <t>Histologia</t>
  </si>
  <si>
    <t>Historia medycyny i analityki medycznej</t>
  </si>
  <si>
    <t>Analiza instrumentalna</t>
  </si>
  <si>
    <t>Chemia kliniczna</t>
  </si>
  <si>
    <t>Diagnostyka izotopowa</t>
  </si>
  <si>
    <t>Cytologia kliniczna</t>
  </si>
  <si>
    <t>Diagnostyka parazytologiczna</t>
  </si>
  <si>
    <t>Farmakologia</t>
  </si>
  <si>
    <t>Hematologia laboratoryjna</t>
  </si>
  <si>
    <t>Organizacja medycznych laboratoriów diagnostycznych</t>
  </si>
  <si>
    <t>Praktyczna nauka zawodu</t>
  </si>
  <si>
    <t>Diagnostyka laboratoryjna</t>
  </si>
  <si>
    <t>Statystyka medyczna</t>
  </si>
  <si>
    <t>Systemy jakości i akredytacji laboratoriów</t>
  </si>
  <si>
    <t>Język angielski dla diagnostów laboratoryjnych</t>
  </si>
  <si>
    <t>Kwalifikowana pierwsza pomoc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</si>
  <si>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</si>
  <si>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</si>
  <si>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</si>
  <si>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</si>
  <si>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</si>
  <si>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</si>
  <si>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Wychowanie fizyczne</t>
  </si>
  <si>
    <t>Szkolenie BHP</t>
  </si>
  <si>
    <t>Fizjologia</t>
  </si>
  <si>
    <t>Patofizjologia</t>
  </si>
  <si>
    <t>Prawo medyczne</t>
  </si>
  <si>
    <t>Kierunek Analityka Medyczna</t>
  </si>
  <si>
    <t>Diagnostyka mikrobiologiczna</t>
  </si>
  <si>
    <t>Immunopatologia z immunodiagnostyką</t>
  </si>
  <si>
    <t>zal</t>
  </si>
  <si>
    <t>Patomorfologia</t>
  </si>
  <si>
    <t>Praktyka zawodowa w zakresie diagnostyki parazytolgicznej</t>
  </si>
  <si>
    <t xml:space="preserve">Diagnostyka wirusologiczna </t>
  </si>
  <si>
    <t>Biochemia kliniczna</t>
  </si>
  <si>
    <t>Serologia grup krwi i transfuzjologia</t>
  </si>
  <si>
    <t xml:space="preserve">Serologia grup krwi i transfuzjologia </t>
  </si>
  <si>
    <t xml:space="preserve">Diagnostyka laboratoryjna </t>
  </si>
  <si>
    <t>Laboratoryjna diagnostyka pediatryczna</t>
  </si>
  <si>
    <t xml:space="preserve">Immunologia </t>
  </si>
  <si>
    <t>Diadnostyka laboratoryjna zdrowia reprodukcyjnego człowieka</t>
  </si>
  <si>
    <t xml:space="preserve">zal. </t>
  </si>
  <si>
    <t>Diagnostyczna opieka medyczna</t>
  </si>
  <si>
    <t xml:space="preserve">Genetyka medyczna </t>
  </si>
  <si>
    <t>zajęcia praktyczne przy pacjencie (PP)   ¹  ²</t>
  </si>
  <si>
    <t>ćwiczenia specjalistyczne - magisterskie (CM)     ²</t>
  </si>
  <si>
    <t>zajęcia praktyczne przy pacjencie (PP)   ¹ ²</t>
  </si>
  <si>
    <t>Przedmioty fakultatywne*</t>
  </si>
  <si>
    <t>Laboratoryjna diagnostyka wieku starczego</t>
  </si>
  <si>
    <t>Techniki pobierania materiału biologicznego</t>
  </si>
  <si>
    <t xml:space="preserve">Analityka ogólna </t>
  </si>
  <si>
    <t>Analityka ogólna</t>
  </si>
  <si>
    <t xml:space="preserve">Chemia kliniczna </t>
  </si>
  <si>
    <t>** kontynuacja przedmiotu na III roku</t>
  </si>
  <si>
    <t>Praktyczna nauka zawodu (praktyki w Uczelni)</t>
  </si>
  <si>
    <t xml:space="preserve">. </t>
  </si>
  <si>
    <t>Diagnostyka molekularna</t>
  </si>
  <si>
    <t xml:space="preserve">Wydział Farmaceutyczny </t>
  </si>
  <si>
    <t xml:space="preserve">Toksykologia </t>
  </si>
  <si>
    <r>
      <t xml:space="preserve">zajęcia praktyczne przy pacjencie (PP)   </t>
    </r>
    <r>
      <rPr>
        <sz val="12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</si>
  <si>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2"/>
        <rFont val="Calibri"/>
        <family val="2"/>
        <charset val="238"/>
      </rPr>
      <t>²</t>
    </r>
  </si>
  <si>
    <r>
      <t xml:space="preserve">zajęcia praktyczne przy pacjencie (PP)   </t>
    </r>
    <r>
      <rPr>
        <sz val="12"/>
        <rFont val="Calibri"/>
        <family val="2"/>
        <charset val="238"/>
      </rPr>
      <t>¹ ²</t>
    </r>
  </si>
  <si>
    <t>Przedmiot własny Wydziału</t>
  </si>
  <si>
    <r>
      <rPr>
        <b/>
        <sz val="10"/>
        <rFont val="Arial"/>
        <family val="2"/>
        <charset val="238"/>
      </rPr>
      <t>*</t>
    </r>
    <r>
      <rPr>
        <sz val="10"/>
        <rFont val="Arial"/>
        <family val="2"/>
        <charset val="238"/>
      </rPr>
      <t xml:space="preserve"> fakultety odbywaja się w formie wykładów, seminariów, ćwiczeń</t>
    </r>
  </si>
  <si>
    <t>………………………………………………………………</t>
  </si>
  <si>
    <t>…………………………………………………………..</t>
  </si>
  <si>
    <t>PLAN STUDIÓW  na rok akademicki 2023/2024 wg standardów 2019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</si>
  <si>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</si>
  <si>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¹</t>
    </r>
    <r>
      <rPr>
        <sz val="10"/>
        <rFont val="Arial"/>
        <family val="2"/>
        <charset val="238"/>
      </rPr>
      <t xml:space="preserve"> dotyczy Wydziału Nauk o Zdrowiu</t>
    </r>
  </si>
  <si>
    <t>Praktyka zawodowa w zakresie  organizacji i systemów jakości w laboratorium</t>
  </si>
  <si>
    <r>
      <t>Propedeutyka medycyny</t>
    </r>
    <r>
      <rPr>
        <vertAlign val="superscript"/>
        <sz val="12"/>
        <rFont val="Arial"/>
        <family val="2"/>
        <charset val="238"/>
      </rPr>
      <t>I</t>
    </r>
  </si>
  <si>
    <t xml:space="preserve">I- przedmiot obejmuje: Propedeutykę intensywnej terapii, pediatrii, interny, chirurgii i ginekologii </t>
  </si>
  <si>
    <t>II- przedmiot obejmuje: Propedeutykę onkologii</t>
  </si>
  <si>
    <t>do Uchwały Senatu nr</t>
  </si>
  <si>
    <t>z dnia .</t>
  </si>
  <si>
    <t xml:space="preserve">z dnia </t>
  </si>
  <si>
    <t xml:space="preserve">do Uchwały Senatu nr </t>
  </si>
  <si>
    <t>Podstawy biobankowania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</si>
  <si>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</si>
  <si>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 xml:space="preserve"> dotyczy Wydziału Farmaceutycznego 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</si>
  <si>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 </t>
    </r>
  </si>
  <si>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 xml:space="preserve"> dotyczy Wydziału Farmaceutycznego</t>
    </r>
  </si>
  <si>
    <t>Przedmiot fakultatywny</t>
  </si>
  <si>
    <t>* fakultety odbywaja się w formie wykładów, seminariów, ćwiczeń</t>
  </si>
  <si>
    <t>Przedmioty fakultatywne</t>
  </si>
  <si>
    <r>
      <t xml:space="preserve">Przedmioty fakultatywne </t>
    </r>
    <r>
      <rPr>
        <b/>
        <sz val="12"/>
        <rFont val="Arial"/>
        <family val="2"/>
        <charset val="238"/>
      </rPr>
      <t>*</t>
    </r>
  </si>
  <si>
    <t>Metodologia badań naukowych – ćwiczenia specjalistyczne</t>
  </si>
  <si>
    <t xml:space="preserve">Załącznik </t>
  </si>
  <si>
    <t>Cykl kształcenia rozpoczynający się w roku akademickim 2023/2024</t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</si>
  <si>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</si>
  <si>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Forma studiów </t>
    </r>
    <r>
      <rPr>
        <b/>
        <sz val="12"/>
        <rFont val="Arial"/>
        <family val="2"/>
        <charset val="238"/>
      </rPr>
      <t>stacjonarne</t>
    </r>
  </si>
  <si>
    <t>Cykl kształcenia rozpoczynający się w roku akademickim 2022/2023</t>
  </si>
  <si>
    <t>Chemia kliniczna**</t>
  </si>
  <si>
    <t>Cykl kształcenia rozpoczynający się w roku akademickim 2021/2022</t>
  </si>
  <si>
    <t>Praktyka z zakresu hematologii i koagulologii</t>
  </si>
  <si>
    <t>Praktyka z zakresu chemii klinicznej</t>
  </si>
  <si>
    <t xml:space="preserve">Praktyka z zakresu analityki ogólnej </t>
  </si>
  <si>
    <t xml:space="preserve">Załącznik nr </t>
  </si>
  <si>
    <t>Cykl kształcenia rozpoczynający się w roku akademickim 2020/2021</t>
  </si>
  <si>
    <t>Praktyka z zakresu mikrobiologii</t>
  </si>
  <si>
    <t>Przedmioty  fakultatywne</t>
  </si>
  <si>
    <t>Załącznik nr</t>
  </si>
  <si>
    <t>Cykl kształcenia rozpoczynający się w roku akademickim 2019/2020</t>
  </si>
  <si>
    <r>
      <t>Propedeutyka medycyny</t>
    </r>
    <r>
      <rPr>
        <vertAlign val="superscript"/>
        <sz val="12"/>
        <rFont val="Arial"/>
        <family val="2"/>
        <charset val="238"/>
      </rPr>
      <t>II</t>
    </r>
  </si>
  <si>
    <t xml:space="preserve">Zajęcia fakultatywne </t>
  </si>
  <si>
    <t>Praktyka z zakresu serologii grup krwi i transfuzjologii</t>
  </si>
  <si>
    <t>RAZEM+A36:AKA36:AQ36</t>
  </si>
  <si>
    <t>Zajęcia fakultatywne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</si>
</sst>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Calibri"/>
      <family val="2"/>
      <charset val="238"/>
    </font>
    <font>
      <vertAlign val="superscript"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0" xfId="0" applyFont="1" applyFill="1"/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 textRotation="90"/>
    </xf>
    <xf numFmtId="0" fontId="3" fillId="0" borderId="14" xfId="0" applyFont="1" applyBorder="1" applyAlignment="1">
      <alignment vertical="center" textRotation="90"/>
    </xf>
    <xf numFmtId="0" fontId="3" fillId="0" borderId="15" xfId="0" applyFont="1" applyBorder="1" applyAlignment="1">
      <alignment vertical="center" textRotation="90"/>
    </xf>
    <xf numFmtId="0" fontId="6" fillId="0" borderId="15" xfId="0" applyFont="1" applyBorder="1" applyAlignment="1">
      <alignment vertical="center" textRotation="90"/>
    </xf>
    <xf numFmtId="0" fontId="6" fillId="0" borderId="6" xfId="0" applyFont="1" applyBorder="1" applyAlignment="1">
      <alignment vertical="center" textRotation="90"/>
    </xf>
    <xf numFmtId="0" fontId="6" fillId="0" borderId="14" xfId="0" applyFont="1" applyBorder="1" applyAlignment="1">
      <alignment vertical="center" textRotation="9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Fill="1" applyBorder="1" applyAlignment="1"/>
    <xf numFmtId="0" fontId="6" fillId="3" borderId="9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 textRotation="90"/>
    </xf>
    <xf numFmtId="0" fontId="3" fillId="0" borderId="28" xfId="0" applyFont="1" applyBorder="1" applyAlignment="1">
      <alignment horizontal="right" vertical="center" textRotation="90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3" fillId="0" borderId="29" xfId="0" applyFont="1" applyBorder="1" applyAlignment="1">
      <alignment horizontal="right" vertical="center" textRotation="90"/>
    </xf>
    <xf numFmtId="0" fontId="3" fillId="0" borderId="30" xfId="0" applyFont="1" applyBorder="1" applyAlignment="1">
      <alignment horizontal="right" vertical="center" textRotation="9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Fill="1" applyBorder="1"/>
    <xf numFmtId="0" fontId="3" fillId="0" borderId="0" xfId="1" applyFont="1" applyFill="1" applyBorder="1"/>
    <xf numFmtId="0" fontId="6" fillId="0" borderId="0" xfId="1" applyFont="1" applyFill="1"/>
    <xf numFmtId="0" fontId="6" fillId="0" borderId="0" xfId="1" applyFont="1" applyFill="1" applyBorder="1" applyAlignme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3" fillId="0" borderId="27" xfId="1" applyFont="1" applyBorder="1" applyAlignment="1">
      <alignment horizontal="right" vertical="center" textRotation="90"/>
    </xf>
    <xf numFmtId="0" fontId="3" fillId="0" borderId="29" xfId="1" applyFont="1" applyBorder="1" applyAlignment="1">
      <alignment horizontal="right" vertical="center" textRotation="90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14" xfId="1" applyFont="1" applyBorder="1" applyAlignment="1">
      <alignment vertical="center" textRotation="90"/>
    </xf>
    <xf numFmtId="0" fontId="6" fillId="0" borderId="15" xfId="1" applyFont="1" applyBorder="1" applyAlignment="1">
      <alignment vertical="center" textRotation="90"/>
    </xf>
    <xf numFmtId="0" fontId="3" fillId="0" borderId="15" xfId="1" applyFont="1" applyBorder="1" applyAlignment="1">
      <alignment vertical="center" textRotation="90"/>
    </xf>
    <xf numFmtId="0" fontId="6" fillId="0" borderId="6" xfId="1" applyFont="1" applyBorder="1" applyAlignment="1">
      <alignment vertical="center" textRotation="90"/>
    </xf>
    <xf numFmtId="0" fontId="6" fillId="0" borderId="14" xfId="1" applyFont="1" applyBorder="1" applyAlignment="1">
      <alignment vertical="center" textRotation="90"/>
    </xf>
    <xf numFmtId="0" fontId="3" fillId="0" borderId="28" xfId="1" applyFont="1" applyBorder="1" applyAlignment="1">
      <alignment horizontal="right" vertical="center" textRotation="90"/>
    </xf>
    <xf numFmtId="0" fontId="3" fillId="0" borderId="30" xfId="1" applyFont="1" applyBorder="1" applyAlignment="1">
      <alignment horizontal="right" vertical="center" textRotation="90"/>
    </xf>
    <xf numFmtId="0" fontId="6" fillId="0" borderId="2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vertical="center" wrapText="1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1" fontId="6" fillId="4" borderId="4" xfId="1" applyNumberFormat="1" applyFont="1" applyFill="1" applyBorder="1" applyAlignment="1">
      <alignment horizontal="center" vertical="center"/>
    </xf>
    <xf numFmtId="164" fontId="6" fillId="4" borderId="4" xfId="1" applyNumberFormat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vertical="center"/>
    </xf>
    <xf numFmtId="0" fontId="10" fillId="4" borderId="4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0" fontId="6" fillId="4" borderId="21" xfId="1" applyFont="1" applyFill="1" applyBorder="1" applyAlignment="1">
      <alignment horizontal="center" vertical="center"/>
    </xf>
    <xf numFmtId="0" fontId="6" fillId="4" borderId="3" xfId="1" applyNumberFormat="1" applyFont="1" applyFill="1" applyBorder="1" applyAlignment="1">
      <alignment horizontal="center" vertical="center"/>
    </xf>
    <xf numFmtId="0" fontId="6" fillId="4" borderId="4" xfId="1" applyNumberFormat="1" applyFont="1" applyFill="1" applyBorder="1" applyAlignment="1">
      <alignment horizontal="center" vertical="center"/>
    </xf>
    <xf numFmtId="0" fontId="10" fillId="4" borderId="4" xfId="1" applyNumberFormat="1" applyFont="1" applyFill="1" applyBorder="1" applyAlignment="1">
      <alignment horizontal="center" vertical="center"/>
    </xf>
    <xf numFmtId="0" fontId="9" fillId="4" borderId="4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left" vertical="center" wrapText="1"/>
    </xf>
    <xf numFmtId="0" fontId="6" fillId="3" borderId="5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6" fillId="0" borderId="18" xfId="1" applyFont="1" applyBorder="1" applyAlignment="1">
      <alignment vertical="center" wrapText="1"/>
    </xf>
    <xf numFmtId="164" fontId="6" fillId="0" borderId="3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0" fontId="3" fillId="0" borderId="24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17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1" fillId="3" borderId="0" xfId="1" applyFont="1" applyFill="1" applyAlignment="1">
      <alignment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Fill="1"/>
    <xf numFmtId="0" fontId="1" fillId="0" borderId="0" xfId="1" applyFont="1" applyFill="1" applyAlignment="1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7" fillId="0" borderId="0" xfId="1" applyFont="1" applyFill="1" applyAlignment="1">
      <alignment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1" fillId="0" borderId="34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1" fillId="0" borderId="33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 textRotation="90"/>
    </xf>
    <xf numFmtId="0" fontId="2" fillId="0" borderId="29" xfId="1" applyFont="1" applyFill="1" applyBorder="1" applyAlignment="1">
      <alignment horizontal="right" vertical="center" textRotation="90"/>
    </xf>
    <xf numFmtId="0" fontId="1" fillId="0" borderId="13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vertical="center" textRotation="90"/>
    </xf>
    <xf numFmtId="0" fontId="2" fillId="0" borderId="14" xfId="1" applyFont="1" applyFill="1" applyBorder="1" applyAlignment="1">
      <alignment vertical="center" textRotation="90"/>
    </xf>
    <xf numFmtId="0" fontId="1" fillId="0" borderId="15" xfId="1" applyFont="1" applyFill="1" applyBorder="1" applyAlignment="1">
      <alignment vertical="center" textRotation="90"/>
    </xf>
    <xf numFmtId="0" fontId="2" fillId="0" borderId="15" xfId="1" applyFont="1" applyFill="1" applyBorder="1" applyAlignment="1">
      <alignment vertical="center" textRotation="90"/>
    </xf>
    <xf numFmtId="0" fontId="1" fillId="0" borderId="6" xfId="1" applyFont="1" applyFill="1" applyBorder="1" applyAlignment="1">
      <alignment vertical="center" textRotation="90"/>
    </xf>
    <xf numFmtId="0" fontId="1" fillId="0" borderId="14" xfId="1" applyFont="1" applyFill="1" applyBorder="1" applyAlignment="1">
      <alignment vertical="center" textRotation="90"/>
    </xf>
    <xf numFmtId="0" fontId="2" fillId="0" borderId="28" xfId="1" applyFont="1" applyFill="1" applyBorder="1" applyAlignment="1">
      <alignment horizontal="center" vertical="center" textRotation="90"/>
    </xf>
    <xf numFmtId="0" fontId="2" fillId="0" borderId="30" xfId="1" applyFont="1" applyFill="1" applyBorder="1" applyAlignment="1">
      <alignment horizontal="right" vertical="center" textRotation="90"/>
    </xf>
    <xf numFmtId="0" fontId="1" fillId="0" borderId="2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vertical="center" wrapText="1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1" fillId="0" borderId="4" xfId="1" applyFont="1" applyFill="1" applyBorder="1"/>
    <xf numFmtId="1" fontId="6" fillId="0" borderId="4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0" xfId="1" applyFont="1" applyFill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wrapText="1"/>
    </xf>
    <xf numFmtId="0" fontId="6" fillId="0" borderId="7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left" vertical="center"/>
    </xf>
    <xf numFmtId="0" fontId="2" fillId="0" borderId="25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3" fillId="0" borderId="17" xfId="1" applyNumberFormat="1" applyFont="1" applyFill="1" applyBorder="1" applyAlignment="1">
      <alignment horizontal="center" vertical="center"/>
    </xf>
    <xf numFmtId="0" fontId="1" fillId="3" borderId="0" xfId="1" applyFont="1" applyFill="1" applyAlignment="1">
      <alignment wrapText="1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3" fillId="0" borderId="0" xfId="1" applyFont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right" vertical="center" textRotation="90"/>
    </xf>
    <xf numFmtId="0" fontId="3" fillId="0" borderId="29" xfId="1" applyFont="1" applyFill="1" applyBorder="1" applyAlignment="1">
      <alignment horizontal="right" vertical="center" textRotation="90"/>
    </xf>
    <xf numFmtId="0" fontId="6" fillId="0" borderId="1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 textRotation="90"/>
    </xf>
    <xf numFmtId="0" fontId="3" fillId="0" borderId="14" xfId="1" applyFont="1" applyFill="1" applyBorder="1" applyAlignment="1">
      <alignment vertical="center" textRotation="90"/>
    </xf>
    <xf numFmtId="0" fontId="6" fillId="0" borderId="15" xfId="1" applyFont="1" applyFill="1" applyBorder="1" applyAlignment="1">
      <alignment vertical="center" textRotation="90"/>
    </xf>
    <xf numFmtId="0" fontId="3" fillId="0" borderId="15" xfId="1" applyFont="1" applyFill="1" applyBorder="1" applyAlignment="1">
      <alignment vertical="center" textRotation="90"/>
    </xf>
    <xf numFmtId="0" fontId="6" fillId="0" borderId="6" xfId="1" applyFont="1" applyFill="1" applyBorder="1" applyAlignment="1">
      <alignment vertical="center" textRotation="90"/>
    </xf>
    <xf numFmtId="0" fontId="6" fillId="0" borderId="14" xfId="1" applyFont="1" applyFill="1" applyBorder="1" applyAlignment="1">
      <alignment vertical="center" textRotation="90"/>
    </xf>
    <xf numFmtId="0" fontId="3" fillId="0" borderId="28" xfId="1" applyFont="1" applyFill="1" applyBorder="1" applyAlignment="1">
      <alignment horizontal="right" vertical="center" textRotation="90"/>
    </xf>
    <xf numFmtId="0" fontId="3" fillId="0" borderId="30" xfId="1" applyFont="1" applyFill="1" applyBorder="1" applyAlignment="1">
      <alignment horizontal="right" vertical="center" textRotation="90"/>
    </xf>
    <xf numFmtId="0" fontId="6" fillId="0" borderId="16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left" vertical="center"/>
    </xf>
    <xf numFmtId="0" fontId="3" fillId="0" borderId="25" xfId="1" applyFont="1" applyFill="1" applyBorder="1" applyAlignment="1">
      <alignment horizontal="left" vertical="center"/>
    </xf>
    <xf numFmtId="0" fontId="3" fillId="0" borderId="26" xfId="1" applyFont="1" applyFill="1" applyBorder="1" applyAlignment="1">
      <alignment horizontal="left" vertical="center"/>
    </xf>
    <xf numFmtId="0" fontId="1" fillId="2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/>
    </xf>
    <xf numFmtId="0" fontId="15" fillId="0" borderId="0" xfId="1" applyFont="1"/>
    <xf numFmtId="0" fontId="1" fillId="0" borderId="0" xfId="1" applyFont="1" applyAlignment="1"/>
    <xf numFmtId="0" fontId="1" fillId="0" borderId="0" xfId="1" applyAlignment="1"/>
    <xf numFmtId="0" fontId="3" fillId="0" borderId="0" xfId="1" applyFont="1" applyFill="1"/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6" fillId="0" borderId="32" xfId="1" applyFont="1" applyFill="1" applyBorder="1" applyAlignment="1">
      <alignment horizontal="center"/>
    </xf>
    <xf numFmtId="0" fontId="6" fillId="0" borderId="33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right" textRotation="90"/>
    </xf>
    <xf numFmtId="0" fontId="3" fillId="0" borderId="29" xfId="1" applyFont="1" applyFill="1" applyBorder="1" applyAlignment="1">
      <alignment horizontal="right" textRotation="90"/>
    </xf>
    <xf numFmtId="0" fontId="6" fillId="0" borderId="2" xfId="1" applyFont="1" applyFill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3" fillId="0" borderId="13" xfId="1" applyFont="1" applyFill="1" applyBorder="1" applyAlignment="1">
      <alignment textRotation="90"/>
    </xf>
    <xf numFmtId="0" fontId="3" fillId="0" borderId="14" xfId="1" applyFont="1" applyFill="1" applyBorder="1" applyAlignment="1">
      <alignment textRotation="90"/>
    </xf>
    <xf numFmtId="0" fontId="6" fillId="0" borderId="15" xfId="1" applyFont="1" applyFill="1" applyBorder="1" applyAlignment="1">
      <alignment textRotation="90"/>
    </xf>
    <xf numFmtId="0" fontId="3" fillId="0" borderId="15" xfId="1" applyFont="1" applyFill="1" applyBorder="1" applyAlignment="1">
      <alignment textRotation="90"/>
    </xf>
    <xf numFmtId="0" fontId="6" fillId="0" borderId="6" xfId="1" applyFont="1" applyFill="1" applyBorder="1" applyAlignment="1">
      <alignment horizontal="center" textRotation="90"/>
    </xf>
    <xf numFmtId="0" fontId="6" fillId="0" borderId="14" xfId="1" applyFont="1" applyFill="1" applyBorder="1" applyAlignment="1">
      <alignment textRotation="90"/>
    </xf>
    <xf numFmtId="0" fontId="6" fillId="0" borderId="6" xfId="1" applyFont="1" applyFill="1" applyBorder="1" applyAlignment="1">
      <alignment textRotation="90"/>
    </xf>
    <xf numFmtId="0" fontId="3" fillId="0" borderId="28" xfId="1" applyFont="1" applyFill="1" applyBorder="1" applyAlignment="1">
      <alignment horizontal="right" textRotation="90"/>
    </xf>
    <xf numFmtId="0" fontId="3" fillId="0" borderId="30" xfId="1" applyFont="1" applyFill="1" applyBorder="1" applyAlignment="1">
      <alignment horizontal="right" textRotation="90"/>
    </xf>
    <xf numFmtId="0" fontId="6" fillId="0" borderId="5" xfId="1" applyFont="1" applyFill="1" applyBorder="1" applyAlignment="1">
      <alignment horizontal="left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/>
    </xf>
    <xf numFmtId="0" fontId="3" fillId="0" borderId="20" xfId="1" applyNumberFormat="1" applyFont="1" applyFill="1" applyBorder="1" applyAlignment="1">
      <alignment horizontal="center" vertical="center"/>
    </xf>
    <xf numFmtId="0" fontId="3" fillId="0" borderId="37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3" fillId="0" borderId="30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left" vertical="center" wrapText="1"/>
    </xf>
    <xf numFmtId="0" fontId="6" fillId="5" borderId="6" xfId="1" applyFont="1" applyFill="1" applyBorder="1" applyAlignment="1">
      <alignment horizontal="left" vertical="center"/>
    </xf>
    <xf numFmtId="0" fontId="6" fillId="0" borderId="40" xfId="1" applyFont="1" applyFill="1" applyBorder="1" applyAlignment="1">
      <alignment horizontal="left" vertical="center"/>
    </xf>
    <xf numFmtId="0" fontId="6" fillId="0" borderId="7" xfId="1" applyFont="1" applyFill="1" applyBorder="1" applyAlignment="1">
      <alignment horizontal="left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left" vertical="center"/>
    </xf>
    <xf numFmtId="0" fontId="3" fillId="0" borderId="17" xfId="1" applyFont="1" applyFill="1" applyBorder="1" applyAlignment="1">
      <alignment horizontal="left" vertical="center"/>
    </xf>
    <xf numFmtId="0" fontId="3" fillId="0" borderId="24" xfId="1" applyNumberFormat="1" applyFont="1" applyFill="1" applyBorder="1" applyAlignment="1">
      <alignment horizontal="center" vertical="center"/>
    </xf>
    <xf numFmtId="0" fontId="3" fillId="0" borderId="34" xfId="1" applyNumberFormat="1" applyFont="1" applyFill="1" applyBorder="1" applyAlignment="1">
      <alignment horizontal="center" vertical="center"/>
    </xf>
    <xf numFmtId="0" fontId="3" fillId="0" borderId="33" xfId="1" applyNumberFormat="1" applyFont="1" applyFill="1" applyBorder="1" applyAlignment="1">
      <alignment horizontal="center" vertical="center"/>
    </xf>
    <xf numFmtId="0" fontId="1" fillId="2" borderId="0" xfId="1" applyFont="1" applyFill="1" applyAlignment="1">
      <alignment wrapText="1"/>
    </xf>
    <xf numFmtId="0" fontId="2" fillId="0" borderId="0" xfId="1" applyFont="1" applyFill="1"/>
    <xf numFmtId="0" fontId="1" fillId="5" borderId="0" xfId="1" applyFont="1" applyFill="1" applyAlignment="1">
      <alignment wrapText="1"/>
    </xf>
    <xf numFmtId="0" fontId="1" fillId="0" borderId="0" xfId="1" applyFont="1" applyAlignment="1">
      <alignment horizontal="left"/>
    </xf>
    <xf numFmtId="0" fontId="6" fillId="0" borderId="0" xfId="1" applyFont="1"/>
  </cellXfs>
  <cellStyles count="2">
    <cellStyle name="Normalny" xfId="0" builtinId="0"/>
    <cellStyle name="Normalny 2" xfId="1" xr:uid="{EB181E79-1D0F-4E11-97A0-FEBE19B6F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2219325</xdr:colOff>
      <xdr:row>3</xdr:row>
      <xdr:rowOff>180975</xdr:rowOff>
    </xdr:to>
    <xdr:pic>
      <xdr:nvPicPr>
        <xdr:cNvPr id="6717" name="Obraz 1">
          <a:extLst>
            <a:ext uri="{FF2B5EF4-FFF2-40B4-BE49-F238E27FC236}">
              <a16:creationId xmlns:a16="http://schemas.microsoft.com/office/drawing/2014/main" id="{44E06B62-5D0D-4B0D-9D7F-A9640B1CB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71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2190750</xdr:colOff>
      <xdr:row>4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97F59E0-6D6B-4C07-A663-1C1073186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52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2295525</xdr:colOff>
      <xdr:row>4</xdr:row>
      <xdr:rowOff>38100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8D6DEB6-3CE5-4254-9FBA-8CAE37BA3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800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2143125</xdr:colOff>
      <xdr:row>4</xdr:row>
      <xdr:rowOff>19050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9B99B3C-0DE1-46AB-914B-7061216F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7622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0</xdr:rowOff>
    </xdr:from>
    <xdr:to>
      <xdr:col>2</xdr:col>
      <xdr:colOff>2141765</xdr:colOff>
      <xdr:row>4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5C28C3C-28F0-4B4E-91D9-AD94DEDF3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0"/>
          <a:ext cx="277041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Y%20STUDI&#211;W/PROGRAMY%20STUDI&#211;W%20ARCHIWIZACJA%20OD%20ROKU%202021-22/2%20ANALITYKA%20MEDYCZNA/CYKL%202020-21/Analityka%20PLANY_STUDIOW_%2020-21%20do%2024-25%20wed&#322;ug%20st.2019%20stacjonarne%2013.04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Y%20STUDI&#211;W/PROGRAMY%20STUDI&#211;W%20ARCHIWIZACJA%20OD%20ROKU%202021-22/2%20ANALITYKA%20MEDYCZNA/CYKL%202019-20/Analityka%20plan%20studi&#243;w%20cykl%202019-20%20do%2023-%202024%20stacjonarne%2013.04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OK I "/>
      <sheetName val=" ROK II "/>
      <sheetName val=" ROK III"/>
      <sheetName val=" ROK IV"/>
      <sheetName val="ROK V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OK I  "/>
      <sheetName val=" ROK II "/>
      <sheetName val=" ROK III"/>
      <sheetName val=" ROK IV"/>
      <sheetName val="ROK V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4"/>
  <sheetViews>
    <sheetView showZeros="0" view="pageBreakPreview" zoomScale="70" zoomScaleNormal="60" zoomScaleSheetLayoutView="70" zoomScalePageLayoutView="70" workbookViewId="0">
      <selection activeCell="AC22" sqref="AC22"/>
    </sheetView>
  </sheetViews>
  <sheetFormatPr defaultRowHeight="12.75" x14ac:dyDescent="0.2"/>
  <cols>
    <col min="1" max="1" width="4.28515625" style="6" customWidth="1"/>
    <col min="2" max="2" width="19.5703125" style="6" customWidth="1"/>
    <col min="3" max="3" width="42.7109375" style="6" customWidth="1"/>
    <col min="4" max="35" width="5.7109375" style="6" customWidth="1"/>
    <col min="36" max="36" width="7.42578125" style="6" customWidth="1"/>
    <col min="37" max="38" width="5.7109375" style="6" customWidth="1"/>
    <col min="39" max="39" width="4.85546875" style="6" customWidth="1"/>
    <col min="40" max="40" width="7.85546875" style="6" customWidth="1"/>
    <col min="41" max="41" width="5.7109375" style="6" customWidth="1"/>
    <col min="42" max="16384" width="9.140625" style="6"/>
  </cols>
  <sheetData>
    <row r="1" spans="1:41" ht="15.75" x14ac:dyDescent="0.25">
      <c r="AG1" s="51" t="s">
        <v>138</v>
      </c>
      <c r="AH1" s="51"/>
      <c r="AI1" s="51"/>
      <c r="AJ1" s="55"/>
      <c r="AK1" s="51"/>
      <c r="AL1" s="51"/>
      <c r="AM1" s="50"/>
      <c r="AN1" s="50"/>
    </row>
    <row r="2" spans="1:41" ht="15" x14ac:dyDescent="0.2">
      <c r="AG2" s="56" t="s">
        <v>124</v>
      </c>
      <c r="AH2" s="56"/>
      <c r="AI2" s="56"/>
      <c r="AJ2" s="56"/>
      <c r="AK2" s="56"/>
      <c r="AL2" s="51"/>
      <c r="AM2" s="50"/>
      <c r="AN2" s="50"/>
    </row>
    <row r="3" spans="1:41" ht="15.75" x14ac:dyDescent="0.25">
      <c r="AG3" s="51" t="s">
        <v>29</v>
      </c>
      <c r="AH3" s="51"/>
      <c r="AI3" s="51"/>
      <c r="AJ3" s="55"/>
      <c r="AK3" s="51"/>
      <c r="AL3" s="51"/>
      <c r="AM3" s="50"/>
      <c r="AN3" s="50"/>
    </row>
    <row r="4" spans="1:41" ht="15" x14ac:dyDescent="0.2">
      <c r="AG4" s="56" t="s">
        <v>125</v>
      </c>
      <c r="AH4" s="56"/>
      <c r="AI4" s="56"/>
      <c r="AJ4" s="56"/>
      <c r="AK4" s="56"/>
      <c r="AL4" s="51"/>
      <c r="AM4" s="50"/>
      <c r="AN4" s="50"/>
    </row>
    <row r="6" spans="1:41" s="2" customFormat="1" ht="20.100000000000001" customHeight="1" x14ac:dyDescent="0.2">
      <c r="A6" s="59" t="s">
        <v>117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</row>
    <row r="7" spans="1:41" s="2" customFormat="1" ht="2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Q7" s="4"/>
      <c r="R7" s="4"/>
      <c r="S7" s="4"/>
      <c r="T7" s="22"/>
      <c r="U7" s="22"/>
      <c r="V7" s="22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12.75" customHeight="1" x14ac:dyDescent="0.2">
      <c r="T8" s="22"/>
      <c r="U8" s="22"/>
      <c r="V8" s="22"/>
    </row>
    <row r="9" spans="1:41" s="3" customFormat="1" ht="15" customHeight="1" x14ac:dyDescent="0.2">
      <c r="A9" s="3" t="s">
        <v>108</v>
      </c>
      <c r="T9" s="22"/>
      <c r="U9" s="22"/>
      <c r="V9" s="22"/>
    </row>
    <row r="10" spans="1:41" s="3" customFormat="1" ht="15" customHeight="1" x14ac:dyDescent="0.25">
      <c r="A10" s="8" t="s">
        <v>78</v>
      </c>
    </row>
    <row r="11" spans="1:41" s="3" customFormat="1" ht="15" customHeight="1" x14ac:dyDescent="0.2">
      <c r="A11" s="3" t="s">
        <v>34</v>
      </c>
      <c r="B11" s="24"/>
    </row>
    <row r="12" spans="1:41" s="3" customFormat="1" ht="15" customHeight="1" x14ac:dyDescent="0.25">
      <c r="A12" s="3" t="s">
        <v>140</v>
      </c>
    </row>
    <row r="13" spans="1:41" s="3" customFormat="1" ht="15.75" customHeight="1" x14ac:dyDescent="0.2">
      <c r="A13" s="3" t="s">
        <v>139</v>
      </c>
    </row>
    <row r="14" spans="1:41" s="3" customFormat="1" ht="15" customHeight="1" thickBot="1" x14ac:dyDescent="0.25"/>
    <row r="15" spans="1:41" ht="22.5" customHeight="1" thickBot="1" x14ac:dyDescent="0.25">
      <c r="A15" s="60" t="s">
        <v>8</v>
      </c>
      <c r="B15" s="30"/>
      <c r="C15" s="62" t="s">
        <v>7</v>
      </c>
      <c r="D15" s="64" t="s">
        <v>11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6"/>
      <c r="V15" s="64" t="s">
        <v>12</v>
      </c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6"/>
      <c r="AN15" s="67" t="s">
        <v>13</v>
      </c>
      <c r="AO15" s="72" t="s">
        <v>14</v>
      </c>
    </row>
    <row r="16" spans="1:41" ht="297" customHeight="1" x14ac:dyDescent="0.2">
      <c r="A16" s="61"/>
      <c r="B16" s="31" t="s">
        <v>26</v>
      </c>
      <c r="C16" s="63"/>
      <c r="D16" s="32" t="s">
        <v>15</v>
      </c>
      <c r="E16" s="33" t="s">
        <v>16</v>
      </c>
      <c r="F16" s="34" t="s">
        <v>17</v>
      </c>
      <c r="G16" s="35" t="s">
        <v>18</v>
      </c>
      <c r="H16" s="35" t="s">
        <v>19</v>
      </c>
      <c r="I16" s="34" t="s">
        <v>20</v>
      </c>
      <c r="J16" s="35" t="s">
        <v>21</v>
      </c>
      <c r="K16" s="35" t="s">
        <v>95</v>
      </c>
      <c r="L16" s="35" t="s">
        <v>96</v>
      </c>
      <c r="M16" s="34" t="s">
        <v>22</v>
      </c>
      <c r="N16" s="35" t="s">
        <v>28</v>
      </c>
      <c r="O16" s="35" t="s">
        <v>25</v>
      </c>
      <c r="P16" s="35" t="s">
        <v>23</v>
      </c>
      <c r="Q16" s="35" t="s">
        <v>0</v>
      </c>
      <c r="R16" s="35" t="s">
        <v>24</v>
      </c>
      <c r="S16" s="35" t="s">
        <v>10</v>
      </c>
      <c r="T16" s="35" t="s">
        <v>1</v>
      </c>
      <c r="U16" s="36" t="s">
        <v>2</v>
      </c>
      <c r="V16" s="33" t="s">
        <v>15</v>
      </c>
      <c r="W16" s="33" t="s">
        <v>16</v>
      </c>
      <c r="X16" s="33" t="s">
        <v>17</v>
      </c>
      <c r="Y16" s="37" t="s">
        <v>18</v>
      </c>
      <c r="Z16" s="33" t="s">
        <v>19</v>
      </c>
      <c r="AA16" s="33" t="s">
        <v>20</v>
      </c>
      <c r="AB16" s="37" t="s">
        <v>21</v>
      </c>
      <c r="AC16" s="35" t="s">
        <v>97</v>
      </c>
      <c r="AD16" s="35" t="s">
        <v>96</v>
      </c>
      <c r="AE16" s="34" t="s">
        <v>22</v>
      </c>
      <c r="AF16" s="35" t="s">
        <v>28</v>
      </c>
      <c r="AG16" s="35" t="s">
        <v>25</v>
      </c>
      <c r="AH16" s="35" t="s">
        <v>23</v>
      </c>
      <c r="AI16" s="35" t="s">
        <v>0</v>
      </c>
      <c r="AJ16" s="35" t="s">
        <v>24</v>
      </c>
      <c r="AK16" s="35" t="s">
        <v>10</v>
      </c>
      <c r="AL16" s="35" t="s">
        <v>1</v>
      </c>
      <c r="AM16" s="36" t="s">
        <v>2</v>
      </c>
      <c r="AN16" s="68"/>
      <c r="AO16" s="73"/>
    </row>
    <row r="17" spans="1:41" ht="15" customHeight="1" x14ac:dyDescent="0.2">
      <c r="A17" s="38">
        <v>1</v>
      </c>
      <c r="B17" s="39" t="s">
        <v>27</v>
      </c>
      <c r="C17" s="7" t="s">
        <v>39</v>
      </c>
      <c r="D17" s="9">
        <v>30</v>
      </c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v>20</v>
      </c>
      <c r="R17" s="11">
        <f>P17+O17+N17+M17+L17+K17+J17+I17+H17+G17+F17+E17+D17</f>
        <v>30</v>
      </c>
      <c r="S17" s="11">
        <f>R17+Q17</f>
        <v>50</v>
      </c>
      <c r="T17" s="40" t="s">
        <v>47</v>
      </c>
      <c r="U17" s="18">
        <v>2</v>
      </c>
      <c r="V17" s="10"/>
      <c r="W17" s="10"/>
      <c r="X17" s="10"/>
      <c r="Y17" s="10"/>
      <c r="Z17" s="10"/>
      <c r="AA17" s="10"/>
      <c r="AB17" s="10"/>
      <c r="AC17" s="10"/>
      <c r="AD17" s="11"/>
      <c r="AE17" s="11"/>
      <c r="AF17" s="11"/>
      <c r="AG17" s="11"/>
      <c r="AH17" s="11"/>
      <c r="AI17" s="11"/>
      <c r="AJ17" s="11">
        <f>AG17+AH17+AF17+AE17+AD17+AC17+AB17+AA17+Z17+Y17+X17+W17+V17</f>
        <v>0</v>
      </c>
      <c r="AK17" s="11">
        <f>AJ17+AI17</f>
        <v>0</v>
      </c>
      <c r="AL17" s="11"/>
      <c r="AM17" s="18"/>
      <c r="AN17" s="13">
        <f>SUM(S17,AK17)</f>
        <v>50</v>
      </c>
      <c r="AO17" s="13">
        <f>SUM(U17,AM17)</f>
        <v>2</v>
      </c>
    </row>
    <row r="18" spans="1:41" ht="15" customHeight="1" x14ac:dyDescent="0.2">
      <c r="A18" s="38">
        <v>2</v>
      </c>
      <c r="B18" s="39" t="s">
        <v>27</v>
      </c>
      <c r="C18" s="7" t="s">
        <v>39</v>
      </c>
      <c r="D18" s="9"/>
      <c r="E18" s="10">
        <v>30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v>20</v>
      </c>
      <c r="R18" s="11">
        <f t="shared" ref="R18:R53" si="0">P18+O18+N18+M18+L18+K18+J18+I18+H18+G18+F18+E18+D18</f>
        <v>30</v>
      </c>
      <c r="S18" s="11">
        <f t="shared" ref="S18:S53" si="1">R18+Q18</f>
        <v>50</v>
      </c>
      <c r="T18" s="29" t="s">
        <v>46</v>
      </c>
      <c r="U18" s="18">
        <v>2</v>
      </c>
      <c r="V18" s="10"/>
      <c r="W18" s="10"/>
      <c r="X18" s="10"/>
      <c r="Y18" s="10"/>
      <c r="Z18" s="10"/>
      <c r="AA18" s="10"/>
      <c r="AB18" s="10"/>
      <c r="AC18" s="10"/>
      <c r="AD18" s="11"/>
      <c r="AE18" s="11"/>
      <c r="AF18" s="11"/>
      <c r="AG18" s="11"/>
      <c r="AH18" s="11"/>
      <c r="AI18" s="11"/>
      <c r="AJ18" s="11">
        <f t="shared" ref="AJ18:AJ53" si="2">AG18+AH18+AF18+AE18+AD18+AC18+AB18+AA18+Z18+Y18+X18+W18+V18</f>
        <v>0</v>
      </c>
      <c r="AK18" s="11">
        <f t="shared" ref="AK18:AK53" si="3">AJ18+AI18</f>
        <v>0</v>
      </c>
      <c r="AL18" s="11"/>
      <c r="AM18" s="18"/>
      <c r="AN18" s="13">
        <f t="shared" ref="AN18:AN53" si="4">SUM(S18,AK18)</f>
        <v>50</v>
      </c>
      <c r="AO18" s="13">
        <f t="shared" ref="AO18:AO53" si="5">SUM(U18,AM18)</f>
        <v>2</v>
      </c>
    </row>
    <row r="19" spans="1:41" ht="15" customHeight="1" x14ac:dyDescent="0.2">
      <c r="A19" s="38">
        <v>3</v>
      </c>
      <c r="B19" s="39" t="s">
        <v>27</v>
      </c>
      <c r="C19" s="7" t="s">
        <v>39</v>
      </c>
      <c r="D19" s="9"/>
      <c r="E19" s="10"/>
      <c r="F19" s="11"/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>
        <v>35</v>
      </c>
      <c r="R19" s="11">
        <f t="shared" si="0"/>
        <v>15</v>
      </c>
      <c r="S19" s="11">
        <f t="shared" si="1"/>
        <v>50</v>
      </c>
      <c r="T19" s="29" t="s">
        <v>46</v>
      </c>
      <c r="U19" s="18">
        <v>2</v>
      </c>
      <c r="V19" s="10"/>
      <c r="W19" s="10"/>
      <c r="X19" s="10"/>
      <c r="Y19" s="10"/>
      <c r="Z19" s="10"/>
      <c r="AA19" s="10"/>
      <c r="AB19" s="10"/>
      <c r="AC19" s="10"/>
      <c r="AD19" s="11"/>
      <c r="AE19" s="11"/>
      <c r="AF19" s="11"/>
      <c r="AG19" s="11"/>
      <c r="AH19" s="11"/>
      <c r="AI19" s="11"/>
      <c r="AJ19" s="11">
        <f t="shared" si="2"/>
        <v>0</v>
      </c>
      <c r="AK19" s="11">
        <f t="shared" si="3"/>
        <v>0</v>
      </c>
      <c r="AL19" s="21"/>
      <c r="AM19" s="18"/>
      <c r="AN19" s="13">
        <f t="shared" si="4"/>
        <v>50</v>
      </c>
      <c r="AO19" s="13">
        <f t="shared" si="5"/>
        <v>2</v>
      </c>
    </row>
    <row r="20" spans="1:41" ht="15" customHeight="1" x14ac:dyDescent="0.2">
      <c r="A20" s="38">
        <v>4</v>
      </c>
      <c r="B20" s="39" t="s">
        <v>27</v>
      </c>
      <c r="C20" s="7" t="s">
        <v>48</v>
      </c>
      <c r="D20" s="9">
        <v>20</v>
      </c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v>30</v>
      </c>
      <c r="R20" s="11">
        <f t="shared" si="0"/>
        <v>20</v>
      </c>
      <c r="S20" s="11">
        <f t="shared" si="1"/>
        <v>50</v>
      </c>
      <c r="T20" s="40" t="s">
        <v>47</v>
      </c>
      <c r="U20" s="18">
        <v>2</v>
      </c>
      <c r="V20" s="10"/>
      <c r="W20" s="10"/>
      <c r="X20" s="10"/>
      <c r="Y20" s="10"/>
      <c r="Z20" s="10"/>
      <c r="AA20" s="10"/>
      <c r="AB20" s="10"/>
      <c r="AC20" s="10"/>
      <c r="AD20" s="11"/>
      <c r="AE20" s="11"/>
      <c r="AF20" s="11"/>
      <c r="AG20" s="11"/>
      <c r="AH20" s="11"/>
      <c r="AI20" s="11"/>
      <c r="AJ20" s="11">
        <f t="shared" si="2"/>
        <v>0</v>
      </c>
      <c r="AK20" s="11">
        <f t="shared" si="3"/>
        <v>0</v>
      </c>
      <c r="AL20" s="21"/>
      <c r="AM20" s="18"/>
      <c r="AN20" s="13">
        <f t="shared" si="4"/>
        <v>50</v>
      </c>
      <c r="AO20" s="13">
        <f t="shared" si="5"/>
        <v>2</v>
      </c>
    </row>
    <row r="21" spans="1:41" ht="15" customHeight="1" x14ac:dyDescent="0.2">
      <c r="A21" s="38">
        <v>5</v>
      </c>
      <c r="B21" s="39" t="s">
        <v>27</v>
      </c>
      <c r="C21" s="7" t="s">
        <v>48</v>
      </c>
      <c r="D21" s="9"/>
      <c r="E21" s="10"/>
      <c r="F21" s="11"/>
      <c r="G21" s="11"/>
      <c r="H21" s="11"/>
      <c r="I21" s="11">
        <v>25</v>
      </c>
      <c r="J21" s="11"/>
      <c r="K21" s="11"/>
      <c r="L21" s="11"/>
      <c r="M21" s="11"/>
      <c r="N21" s="11"/>
      <c r="O21" s="11"/>
      <c r="P21" s="11"/>
      <c r="Q21" s="11">
        <v>25</v>
      </c>
      <c r="R21" s="11">
        <f t="shared" si="0"/>
        <v>25</v>
      </c>
      <c r="S21" s="11">
        <f t="shared" si="1"/>
        <v>50</v>
      </c>
      <c r="T21" s="29" t="s">
        <v>46</v>
      </c>
      <c r="U21" s="18">
        <v>2</v>
      </c>
      <c r="V21" s="10"/>
      <c r="W21" s="10"/>
      <c r="X21" s="10"/>
      <c r="Y21" s="10"/>
      <c r="Z21" s="10"/>
      <c r="AA21" s="10"/>
      <c r="AB21" s="10"/>
      <c r="AC21" s="10"/>
      <c r="AD21" s="11"/>
      <c r="AE21" s="11"/>
      <c r="AF21" s="11"/>
      <c r="AG21" s="11"/>
      <c r="AH21" s="11"/>
      <c r="AI21" s="11"/>
      <c r="AJ21" s="11">
        <f t="shared" si="2"/>
        <v>0</v>
      </c>
      <c r="AK21" s="11">
        <f t="shared" si="3"/>
        <v>0</v>
      </c>
      <c r="AL21" s="21"/>
      <c r="AM21" s="18"/>
      <c r="AN21" s="13">
        <f t="shared" si="4"/>
        <v>50</v>
      </c>
      <c r="AO21" s="13">
        <f t="shared" si="5"/>
        <v>2</v>
      </c>
    </row>
    <row r="22" spans="1:41" ht="15" customHeight="1" x14ac:dyDescent="0.2">
      <c r="A22" s="38">
        <v>6</v>
      </c>
      <c r="B22" s="39" t="s">
        <v>27</v>
      </c>
      <c r="C22" s="7" t="s">
        <v>49</v>
      </c>
      <c r="D22" s="9">
        <v>15</v>
      </c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35</v>
      </c>
      <c r="R22" s="11">
        <f t="shared" si="0"/>
        <v>15</v>
      </c>
      <c r="S22" s="11">
        <f t="shared" si="1"/>
        <v>50</v>
      </c>
      <c r="T22" s="40" t="s">
        <v>47</v>
      </c>
      <c r="U22" s="18">
        <v>2</v>
      </c>
      <c r="V22" s="10"/>
      <c r="W22" s="10"/>
      <c r="X22" s="10"/>
      <c r="Y22" s="10"/>
      <c r="Z22" s="10"/>
      <c r="AA22" s="10"/>
      <c r="AB22" s="10"/>
      <c r="AC22" s="10"/>
      <c r="AD22" s="11"/>
      <c r="AE22" s="11"/>
      <c r="AF22" s="11"/>
      <c r="AG22" s="11"/>
      <c r="AH22" s="11"/>
      <c r="AI22" s="11"/>
      <c r="AJ22" s="11">
        <f t="shared" si="2"/>
        <v>0</v>
      </c>
      <c r="AK22" s="11">
        <f t="shared" si="3"/>
        <v>0</v>
      </c>
      <c r="AL22" s="11"/>
      <c r="AM22" s="18"/>
      <c r="AN22" s="13">
        <f t="shared" si="4"/>
        <v>50</v>
      </c>
      <c r="AO22" s="13">
        <f t="shared" si="5"/>
        <v>2</v>
      </c>
    </row>
    <row r="23" spans="1:41" ht="15" customHeight="1" x14ac:dyDescent="0.2">
      <c r="A23" s="38">
        <v>7</v>
      </c>
      <c r="B23" s="39" t="s">
        <v>27</v>
      </c>
      <c r="C23" s="7" t="s">
        <v>49</v>
      </c>
      <c r="D23" s="9"/>
      <c r="E23" s="10">
        <v>15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v>10</v>
      </c>
      <c r="R23" s="11">
        <f t="shared" si="0"/>
        <v>15</v>
      </c>
      <c r="S23" s="11">
        <f t="shared" si="1"/>
        <v>25</v>
      </c>
      <c r="T23" s="29" t="s">
        <v>46</v>
      </c>
      <c r="U23" s="18">
        <v>1</v>
      </c>
      <c r="V23" s="10"/>
      <c r="W23" s="10"/>
      <c r="X23" s="10"/>
      <c r="Y23" s="10"/>
      <c r="Z23" s="10"/>
      <c r="AA23" s="10"/>
      <c r="AB23" s="10"/>
      <c r="AC23" s="10"/>
      <c r="AD23" s="11"/>
      <c r="AE23" s="11"/>
      <c r="AF23" s="11"/>
      <c r="AG23" s="11"/>
      <c r="AH23" s="11"/>
      <c r="AI23" s="11"/>
      <c r="AJ23" s="11">
        <f t="shared" si="2"/>
        <v>0</v>
      </c>
      <c r="AK23" s="11">
        <f t="shared" si="3"/>
        <v>0</v>
      </c>
      <c r="AL23" s="41"/>
      <c r="AM23" s="18"/>
      <c r="AN23" s="13">
        <f t="shared" si="4"/>
        <v>25</v>
      </c>
      <c r="AO23" s="13">
        <f t="shared" si="5"/>
        <v>1</v>
      </c>
    </row>
    <row r="24" spans="1:41" ht="15" customHeight="1" x14ac:dyDescent="0.2">
      <c r="A24" s="38">
        <v>8</v>
      </c>
      <c r="B24" s="39" t="s">
        <v>27</v>
      </c>
      <c r="C24" s="7" t="s">
        <v>49</v>
      </c>
      <c r="D24" s="9"/>
      <c r="E24" s="10"/>
      <c r="F24" s="11"/>
      <c r="G24" s="11"/>
      <c r="H24" s="11"/>
      <c r="I24" s="11">
        <v>30</v>
      </c>
      <c r="J24" s="11"/>
      <c r="K24" s="11"/>
      <c r="L24" s="11"/>
      <c r="M24" s="11"/>
      <c r="N24" s="11"/>
      <c r="O24" s="11"/>
      <c r="P24" s="11"/>
      <c r="Q24" s="11">
        <v>20</v>
      </c>
      <c r="R24" s="11">
        <f t="shared" si="0"/>
        <v>30</v>
      </c>
      <c r="S24" s="11">
        <f t="shared" si="1"/>
        <v>50</v>
      </c>
      <c r="T24" s="29" t="s">
        <v>46</v>
      </c>
      <c r="U24" s="18">
        <v>2</v>
      </c>
      <c r="V24" s="10"/>
      <c r="W24" s="10"/>
      <c r="X24" s="10"/>
      <c r="Y24" s="10"/>
      <c r="Z24" s="10"/>
      <c r="AA24" s="10"/>
      <c r="AB24" s="10"/>
      <c r="AC24" s="10"/>
      <c r="AD24" s="11"/>
      <c r="AE24" s="11"/>
      <c r="AF24" s="11"/>
      <c r="AG24" s="11"/>
      <c r="AH24" s="11"/>
      <c r="AI24" s="11"/>
      <c r="AJ24" s="11">
        <f t="shared" si="2"/>
        <v>0</v>
      </c>
      <c r="AK24" s="11">
        <f t="shared" si="3"/>
        <v>0</v>
      </c>
      <c r="AL24" s="21"/>
      <c r="AM24" s="18"/>
      <c r="AN24" s="13">
        <f t="shared" si="4"/>
        <v>50</v>
      </c>
      <c r="AO24" s="13">
        <f t="shared" si="5"/>
        <v>2</v>
      </c>
    </row>
    <row r="25" spans="1:41" ht="15" customHeight="1" x14ac:dyDescent="0.2">
      <c r="A25" s="38">
        <v>9</v>
      </c>
      <c r="B25" s="39" t="s">
        <v>27</v>
      </c>
      <c r="C25" s="7" t="s">
        <v>41</v>
      </c>
      <c r="D25" s="9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>
        <f t="shared" si="0"/>
        <v>0</v>
      </c>
      <c r="S25" s="11">
        <f t="shared" si="1"/>
        <v>0</v>
      </c>
      <c r="T25" s="29"/>
      <c r="U25" s="18"/>
      <c r="V25" s="10">
        <v>30</v>
      </c>
      <c r="W25" s="10"/>
      <c r="X25" s="10"/>
      <c r="Y25" s="10"/>
      <c r="Z25" s="10"/>
      <c r="AA25" s="10"/>
      <c r="AB25" s="10"/>
      <c r="AC25" s="10"/>
      <c r="AD25" s="11"/>
      <c r="AE25" s="11"/>
      <c r="AF25" s="11"/>
      <c r="AG25" s="11"/>
      <c r="AH25" s="11"/>
      <c r="AI25" s="11">
        <v>20</v>
      </c>
      <c r="AJ25" s="11">
        <f t="shared" si="2"/>
        <v>30</v>
      </c>
      <c r="AK25" s="11">
        <f t="shared" si="3"/>
        <v>50</v>
      </c>
      <c r="AL25" s="41" t="s">
        <v>47</v>
      </c>
      <c r="AM25" s="18">
        <v>2</v>
      </c>
      <c r="AN25" s="13">
        <f t="shared" si="4"/>
        <v>50</v>
      </c>
      <c r="AO25" s="13">
        <f t="shared" si="5"/>
        <v>2</v>
      </c>
    </row>
    <row r="26" spans="1:41" s="14" customFormat="1" ht="16.5" customHeight="1" x14ac:dyDescent="0.2">
      <c r="A26" s="38">
        <v>10</v>
      </c>
      <c r="B26" s="39" t="s">
        <v>27</v>
      </c>
      <c r="C26" s="7" t="s">
        <v>41</v>
      </c>
      <c r="D26" s="9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>
        <f t="shared" si="0"/>
        <v>0</v>
      </c>
      <c r="S26" s="11">
        <f t="shared" si="1"/>
        <v>0</v>
      </c>
      <c r="T26" s="29"/>
      <c r="U26" s="18"/>
      <c r="V26" s="10"/>
      <c r="W26" s="10">
        <v>15</v>
      </c>
      <c r="X26" s="10"/>
      <c r="Y26" s="10"/>
      <c r="Z26" s="10"/>
      <c r="AA26" s="10"/>
      <c r="AB26" s="10"/>
      <c r="AC26" s="10"/>
      <c r="AD26" s="11"/>
      <c r="AE26" s="11"/>
      <c r="AF26" s="11"/>
      <c r="AG26" s="11"/>
      <c r="AH26" s="11"/>
      <c r="AI26" s="11">
        <v>10</v>
      </c>
      <c r="AJ26" s="11">
        <f t="shared" si="2"/>
        <v>15</v>
      </c>
      <c r="AK26" s="11">
        <f t="shared" si="3"/>
        <v>25</v>
      </c>
      <c r="AL26" s="21" t="s">
        <v>46</v>
      </c>
      <c r="AM26" s="18">
        <v>1</v>
      </c>
      <c r="AN26" s="13">
        <f t="shared" si="4"/>
        <v>25</v>
      </c>
      <c r="AO26" s="13">
        <f t="shared" si="5"/>
        <v>1</v>
      </c>
    </row>
    <row r="27" spans="1:41" s="14" customFormat="1" ht="16.5" customHeight="1" x14ac:dyDescent="0.2">
      <c r="A27" s="38">
        <v>11</v>
      </c>
      <c r="B27" s="39" t="s">
        <v>27</v>
      </c>
      <c r="C27" s="7" t="s">
        <v>41</v>
      </c>
      <c r="D27" s="9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>
        <f t="shared" si="0"/>
        <v>0</v>
      </c>
      <c r="S27" s="11">
        <f t="shared" si="1"/>
        <v>0</v>
      </c>
      <c r="T27" s="40"/>
      <c r="U27" s="18"/>
      <c r="V27" s="10"/>
      <c r="W27" s="10"/>
      <c r="X27" s="10"/>
      <c r="Y27" s="10"/>
      <c r="Z27" s="10"/>
      <c r="AA27" s="10">
        <v>30</v>
      </c>
      <c r="AB27" s="10"/>
      <c r="AC27" s="10"/>
      <c r="AD27" s="11"/>
      <c r="AE27" s="11"/>
      <c r="AF27" s="11"/>
      <c r="AG27" s="11"/>
      <c r="AH27" s="11"/>
      <c r="AI27" s="11">
        <v>20</v>
      </c>
      <c r="AJ27" s="11">
        <f t="shared" si="2"/>
        <v>30</v>
      </c>
      <c r="AK27" s="11">
        <f t="shared" si="3"/>
        <v>50</v>
      </c>
      <c r="AL27" s="21" t="s">
        <v>46</v>
      </c>
      <c r="AM27" s="18">
        <v>2</v>
      </c>
      <c r="AN27" s="13">
        <f t="shared" si="4"/>
        <v>50</v>
      </c>
      <c r="AO27" s="13">
        <f t="shared" si="5"/>
        <v>2</v>
      </c>
    </row>
    <row r="28" spans="1:41" s="14" customFormat="1" ht="21" customHeight="1" x14ac:dyDescent="0.2">
      <c r="A28" s="38">
        <v>12</v>
      </c>
      <c r="B28" s="39" t="s">
        <v>27</v>
      </c>
      <c r="C28" s="7" t="s">
        <v>40</v>
      </c>
      <c r="D28" s="9">
        <v>30</v>
      </c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v>20</v>
      </c>
      <c r="R28" s="11">
        <f t="shared" si="0"/>
        <v>30</v>
      </c>
      <c r="S28" s="11">
        <f t="shared" si="1"/>
        <v>50</v>
      </c>
      <c r="T28" s="40" t="s">
        <v>47</v>
      </c>
      <c r="U28" s="18">
        <v>2</v>
      </c>
      <c r="V28" s="10"/>
      <c r="W28" s="10"/>
      <c r="X28" s="10"/>
      <c r="Y28" s="10"/>
      <c r="Z28" s="10"/>
      <c r="AA28" s="10"/>
      <c r="AB28" s="10"/>
      <c r="AC28" s="10"/>
      <c r="AD28" s="11"/>
      <c r="AE28" s="11"/>
      <c r="AF28" s="11"/>
      <c r="AG28" s="11"/>
      <c r="AH28" s="11"/>
      <c r="AI28" s="11"/>
      <c r="AJ28" s="11">
        <f t="shared" si="2"/>
        <v>0</v>
      </c>
      <c r="AK28" s="11">
        <f t="shared" si="3"/>
        <v>0</v>
      </c>
      <c r="AL28" s="21"/>
      <c r="AM28" s="18"/>
      <c r="AN28" s="13">
        <f t="shared" si="4"/>
        <v>50</v>
      </c>
      <c r="AO28" s="13">
        <f t="shared" si="5"/>
        <v>2</v>
      </c>
    </row>
    <row r="29" spans="1:41" ht="18.75" customHeight="1" x14ac:dyDescent="0.2">
      <c r="A29" s="38">
        <v>13</v>
      </c>
      <c r="B29" s="39" t="s">
        <v>27</v>
      </c>
      <c r="C29" s="7" t="s">
        <v>40</v>
      </c>
      <c r="D29" s="9"/>
      <c r="E29" s="10">
        <v>15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v>10</v>
      </c>
      <c r="R29" s="11">
        <f t="shared" si="0"/>
        <v>15</v>
      </c>
      <c r="S29" s="11">
        <f t="shared" si="1"/>
        <v>25</v>
      </c>
      <c r="T29" s="29" t="s">
        <v>46</v>
      </c>
      <c r="U29" s="18">
        <v>1</v>
      </c>
      <c r="V29" s="10"/>
      <c r="W29" s="10"/>
      <c r="X29" s="10"/>
      <c r="Y29" s="10"/>
      <c r="Z29" s="10"/>
      <c r="AA29" s="10"/>
      <c r="AB29" s="10"/>
      <c r="AC29" s="10"/>
      <c r="AD29" s="11"/>
      <c r="AE29" s="11"/>
      <c r="AF29" s="11"/>
      <c r="AG29" s="11"/>
      <c r="AH29" s="11"/>
      <c r="AI29" s="11"/>
      <c r="AJ29" s="11">
        <f t="shared" si="2"/>
        <v>0</v>
      </c>
      <c r="AK29" s="11">
        <f t="shared" si="3"/>
        <v>0</v>
      </c>
      <c r="AL29" s="21"/>
      <c r="AM29" s="18"/>
      <c r="AN29" s="13">
        <f t="shared" si="4"/>
        <v>25</v>
      </c>
      <c r="AO29" s="13">
        <f t="shared" si="5"/>
        <v>1</v>
      </c>
    </row>
    <row r="30" spans="1:41" ht="19.5" customHeight="1" x14ac:dyDescent="0.2">
      <c r="A30" s="38">
        <v>14</v>
      </c>
      <c r="B30" s="39" t="s">
        <v>27</v>
      </c>
      <c r="C30" s="7" t="s">
        <v>40</v>
      </c>
      <c r="D30" s="9"/>
      <c r="E30" s="10"/>
      <c r="F30" s="11"/>
      <c r="G30" s="11"/>
      <c r="H30" s="11"/>
      <c r="I30" s="11">
        <v>30</v>
      </c>
      <c r="J30" s="11"/>
      <c r="K30" s="11"/>
      <c r="L30" s="11"/>
      <c r="M30" s="11"/>
      <c r="N30" s="11"/>
      <c r="O30" s="11"/>
      <c r="P30" s="11"/>
      <c r="Q30" s="11">
        <v>20</v>
      </c>
      <c r="R30" s="11">
        <f t="shared" si="0"/>
        <v>30</v>
      </c>
      <c r="S30" s="11">
        <f t="shared" si="1"/>
        <v>50</v>
      </c>
      <c r="T30" s="29" t="s">
        <v>46</v>
      </c>
      <c r="U30" s="18">
        <v>2</v>
      </c>
      <c r="V30" s="10"/>
      <c r="W30" s="10"/>
      <c r="X30" s="10"/>
      <c r="Y30" s="10"/>
      <c r="Z30" s="10"/>
      <c r="AA30" s="10"/>
      <c r="AB30" s="10"/>
      <c r="AC30" s="10"/>
      <c r="AD30" s="11"/>
      <c r="AE30" s="11"/>
      <c r="AF30" s="11"/>
      <c r="AG30" s="11"/>
      <c r="AH30" s="11"/>
      <c r="AI30" s="11"/>
      <c r="AJ30" s="11">
        <f t="shared" si="2"/>
        <v>0</v>
      </c>
      <c r="AK30" s="11">
        <f t="shared" si="3"/>
        <v>0</v>
      </c>
      <c r="AL30" s="21"/>
      <c r="AM30" s="18"/>
      <c r="AN30" s="13">
        <f t="shared" si="4"/>
        <v>50</v>
      </c>
      <c r="AO30" s="13">
        <f t="shared" si="5"/>
        <v>2</v>
      </c>
    </row>
    <row r="31" spans="1:41" ht="15" customHeight="1" x14ac:dyDescent="0.2">
      <c r="A31" s="38">
        <v>15</v>
      </c>
      <c r="B31" s="42" t="s">
        <v>27</v>
      </c>
      <c r="C31" s="7" t="s">
        <v>43</v>
      </c>
      <c r="D31" s="9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11">
        <f t="shared" si="0"/>
        <v>0</v>
      </c>
      <c r="S31" s="11">
        <f t="shared" si="1"/>
        <v>0</v>
      </c>
      <c r="T31" s="29"/>
      <c r="U31" s="18"/>
      <c r="V31" s="26">
        <v>30</v>
      </c>
      <c r="W31" s="26"/>
      <c r="X31" s="26"/>
      <c r="Y31" s="26"/>
      <c r="Z31" s="26"/>
      <c r="AA31" s="26"/>
      <c r="AB31" s="26"/>
      <c r="AC31" s="26"/>
      <c r="AD31" s="27"/>
      <c r="AE31" s="27"/>
      <c r="AF31" s="27"/>
      <c r="AG31" s="27"/>
      <c r="AH31" s="27"/>
      <c r="AI31" s="27">
        <v>20</v>
      </c>
      <c r="AJ31" s="11">
        <f t="shared" si="2"/>
        <v>30</v>
      </c>
      <c r="AK31" s="11">
        <f t="shared" si="3"/>
        <v>50</v>
      </c>
      <c r="AL31" s="40" t="s">
        <v>47</v>
      </c>
      <c r="AM31" s="18">
        <v>2</v>
      </c>
      <c r="AN31" s="13">
        <f t="shared" si="4"/>
        <v>50</v>
      </c>
      <c r="AO31" s="13">
        <f t="shared" si="5"/>
        <v>2</v>
      </c>
    </row>
    <row r="32" spans="1:41" s="14" customFormat="1" ht="16.5" customHeight="1" x14ac:dyDescent="0.2">
      <c r="A32" s="38">
        <v>16</v>
      </c>
      <c r="B32" s="42" t="s">
        <v>27</v>
      </c>
      <c r="C32" s="7" t="s">
        <v>43</v>
      </c>
      <c r="D32" s="9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11">
        <f t="shared" si="0"/>
        <v>0</v>
      </c>
      <c r="S32" s="11">
        <f t="shared" si="1"/>
        <v>0</v>
      </c>
      <c r="T32" s="29"/>
      <c r="U32" s="18"/>
      <c r="V32" s="26"/>
      <c r="W32" s="26">
        <v>15</v>
      </c>
      <c r="X32" s="26"/>
      <c r="Y32" s="26"/>
      <c r="Z32" s="26"/>
      <c r="AA32" s="26"/>
      <c r="AB32" s="26"/>
      <c r="AC32" s="26"/>
      <c r="AD32" s="27"/>
      <c r="AE32" s="27"/>
      <c r="AF32" s="27"/>
      <c r="AG32" s="27"/>
      <c r="AH32" s="27"/>
      <c r="AI32" s="27">
        <v>10</v>
      </c>
      <c r="AJ32" s="11">
        <f t="shared" si="2"/>
        <v>15</v>
      </c>
      <c r="AK32" s="11">
        <f t="shared" si="3"/>
        <v>25</v>
      </c>
      <c r="AL32" s="29" t="s">
        <v>46</v>
      </c>
      <c r="AM32" s="18">
        <v>1</v>
      </c>
      <c r="AN32" s="13">
        <f t="shared" si="4"/>
        <v>25</v>
      </c>
      <c r="AO32" s="13">
        <f t="shared" si="5"/>
        <v>1</v>
      </c>
    </row>
    <row r="33" spans="1:41" ht="16.5" customHeight="1" x14ac:dyDescent="0.2">
      <c r="A33" s="38">
        <v>17</v>
      </c>
      <c r="B33" s="42" t="s">
        <v>27</v>
      </c>
      <c r="C33" s="7" t="s">
        <v>43</v>
      </c>
      <c r="D33" s="9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11">
        <f t="shared" si="0"/>
        <v>0</v>
      </c>
      <c r="S33" s="11">
        <f t="shared" si="1"/>
        <v>0</v>
      </c>
      <c r="T33" s="29"/>
      <c r="U33" s="18"/>
      <c r="V33" s="26"/>
      <c r="W33" s="26"/>
      <c r="X33" s="26"/>
      <c r="Y33" s="26"/>
      <c r="Z33" s="26"/>
      <c r="AA33" s="26">
        <v>30</v>
      </c>
      <c r="AB33" s="26"/>
      <c r="AC33" s="26"/>
      <c r="AD33" s="27"/>
      <c r="AE33" s="27"/>
      <c r="AF33" s="27"/>
      <c r="AG33" s="27"/>
      <c r="AH33" s="27"/>
      <c r="AI33" s="27">
        <v>20</v>
      </c>
      <c r="AJ33" s="11">
        <f t="shared" si="2"/>
        <v>30</v>
      </c>
      <c r="AK33" s="11">
        <f t="shared" si="3"/>
        <v>50</v>
      </c>
      <c r="AL33" s="29" t="s">
        <v>46</v>
      </c>
      <c r="AM33" s="18">
        <v>2</v>
      </c>
      <c r="AN33" s="13">
        <f t="shared" si="4"/>
        <v>50</v>
      </c>
      <c r="AO33" s="13">
        <f t="shared" si="5"/>
        <v>2</v>
      </c>
    </row>
    <row r="34" spans="1:41" ht="16.5" customHeight="1" x14ac:dyDescent="0.2">
      <c r="A34" s="38">
        <v>18</v>
      </c>
      <c r="B34" s="42" t="s">
        <v>27</v>
      </c>
      <c r="C34" s="7" t="s">
        <v>50</v>
      </c>
      <c r="D34" s="9">
        <v>10</v>
      </c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>
        <v>15</v>
      </c>
      <c r="R34" s="11">
        <f t="shared" si="0"/>
        <v>10</v>
      </c>
      <c r="S34" s="11">
        <f t="shared" si="1"/>
        <v>25</v>
      </c>
      <c r="T34" s="29" t="s">
        <v>46</v>
      </c>
      <c r="U34" s="18">
        <v>1</v>
      </c>
      <c r="V34" s="26"/>
      <c r="W34" s="26"/>
      <c r="X34" s="26"/>
      <c r="Y34" s="26"/>
      <c r="Z34" s="26"/>
      <c r="AA34" s="26"/>
      <c r="AB34" s="26"/>
      <c r="AC34" s="26"/>
      <c r="AD34" s="27"/>
      <c r="AE34" s="27"/>
      <c r="AF34" s="27"/>
      <c r="AG34" s="27"/>
      <c r="AH34" s="27"/>
      <c r="AI34" s="27"/>
      <c r="AJ34" s="11">
        <f t="shared" si="2"/>
        <v>0</v>
      </c>
      <c r="AK34" s="11">
        <f t="shared" si="3"/>
        <v>0</v>
      </c>
      <c r="AL34" s="29"/>
      <c r="AM34" s="18"/>
      <c r="AN34" s="13">
        <f t="shared" si="4"/>
        <v>25</v>
      </c>
      <c r="AO34" s="13">
        <f t="shared" si="5"/>
        <v>1</v>
      </c>
    </row>
    <row r="35" spans="1:41" ht="15" customHeight="1" x14ac:dyDescent="0.2">
      <c r="A35" s="38">
        <v>19</v>
      </c>
      <c r="B35" s="42" t="s">
        <v>27</v>
      </c>
      <c r="C35" s="7" t="s">
        <v>50</v>
      </c>
      <c r="D35" s="9"/>
      <c r="E35" s="26">
        <v>20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>
        <v>30</v>
      </c>
      <c r="R35" s="11">
        <f t="shared" si="0"/>
        <v>20</v>
      </c>
      <c r="S35" s="11">
        <f t="shared" si="1"/>
        <v>50</v>
      </c>
      <c r="T35" s="29" t="s">
        <v>46</v>
      </c>
      <c r="U35" s="18">
        <v>2</v>
      </c>
      <c r="V35" s="26"/>
      <c r="W35" s="26"/>
      <c r="X35" s="26"/>
      <c r="Y35" s="26"/>
      <c r="Z35" s="26"/>
      <c r="AA35" s="26"/>
      <c r="AB35" s="26"/>
      <c r="AC35" s="26"/>
      <c r="AD35" s="27"/>
      <c r="AE35" s="27"/>
      <c r="AF35" s="27"/>
      <c r="AG35" s="27"/>
      <c r="AH35" s="27"/>
      <c r="AI35" s="27"/>
      <c r="AJ35" s="11">
        <f t="shared" si="2"/>
        <v>0</v>
      </c>
      <c r="AK35" s="11">
        <f t="shared" si="3"/>
        <v>0</v>
      </c>
      <c r="AL35" s="29"/>
      <c r="AM35" s="18"/>
      <c r="AN35" s="13">
        <f t="shared" si="4"/>
        <v>50</v>
      </c>
      <c r="AO35" s="13">
        <f t="shared" si="5"/>
        <v>2</v>
      </c>
    </row>
    <row r="36" spans="1:41" ht="15" customHeight="1" x14ac:dyDescent="0.2">
      <c r="A36" s="38">
        <v>20</v>
      </c>
      <c r="B36" s="42" t="s">
        <v>27</v>
      </c>
      <c r="C36" s="7" t="s">
        <v>51</v>
      </c>
      <c r="D36" s="9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11">
        <f t="shared" si="0"/>
        <v>0</v>
      </c>
      <c r="S36" s="11">
        <f t="shared" si="1"/>
        <v>0</v>
      </c>
      <c r="T36" s="29"/>
      <c r="U36" s="18"/>
      <c r="V36" s="26">
        <v>15</v>
      </c>
      <c r="W36" s="26"/>
      <c r="X36" s="26"/>
      <c r="Y36" s="26"/>
      <c r="Z36" s="26"/>
      <c r="AA36" s="26"/>
      <c r="AB36" s="26"/>
      <c r="AC36" s="26"/>
      <c r="AD36" s="27"/>
      <c r="AE36" s="27"/>
      <c r="AF36" s="27"/>
      <c r="AG36" s="27"/>
      <c r="AH36" s="27"/>
      <c r="AI36" s="27">
        <v>10</v>
      </c>
      <c r="AJ36" s="11">
        <f t="shared" si="2"/>
        <v>15</v>
      </c>
      <c r="AK36" s="11">
        <f t="shared" si="3"/>
        <v>25</v>
      </c>
      <c r="AL36" s="40" t="s">
        <v>47</v>
      </c>
      <c r="AM36" s="18">
        <v>1</v>
      </c>
      <c r="AN36" s="13">
        <f t="shared" si="4"/>
        <v>25</v>
      </c>
      <c r="AO36" s="13">
        <f t="shared" si="5"/>
        <v>1</v>
      </c>
    </row>
    <row r="37" spans="1:41" s="14" customFormat="1" ht="18" customHeight="1" x14ac:dyDescent="0.2">
      <c r="A37" s="38">
        <v>21</v>
      </c>
      <c r="B37" s="42" t="s">
        <v>27</v>
      </c>
      <c r="C37" s="7" t="s">
        <v>51</v>
      </c>
      <c r="D37" s="9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11">
        <f t="shared" si="0"/>
        <v>0</v>
      </c>
      <c r="S37" s="11">
        <f t="shared" si="1"/>
        <v>0</v>
      </c>
      <c r="T37" s="29"/>
      <c r="U37" s="18"/>
      <c r="V37" s="26"/>
      <c r="W37" s="26">
        <v>15</v>
      </c>
      <c r="X37" s="26"/>
      <c r="Y37" s="26"/>
      <c r="Z37" s="26"/>
      <c r="AA37" s="26"/>
      <c r="AB37" s="26"/>
      <c r="AC37" s="26"/>
      <c r="AD37" s="27"/>
      <c r="AE37" s="27"/>
      <c r="AF37" s="27"/>
      <c r="AG37" s="27"/>
      <c r="AH37" s="27"/>
      <c r="AI37" s="27">
        <v>10</v>
      </c>
      <c r="AJ37" s="11">
        <f t="shared" si="2"/>
        <v>15</v>
      </c>
      <c r="AK37" s="11">
        <f t="shared" si="3"/>
        <v>25</v>
      </c>
      <c r="AL37" s="29" t="s">
        <v>46</v>
      </c>
      <c r="AM37" s="18">
        <v>1</v>
      </c>
      <c r="AN37" s="13">
        <f t="shared" si="4"/>
        <v>25</v>
      </c>
      <c r="AO37" s="13">
        <f t="shared" si="5"/>
        <v>1</v>
      </c>
    </row>
    <row r="38" spans="1:41" s="14" customFormat="1" ht="16.5" customHeight="1" x14ac:dyDescent="0.2">
      <c r="A38" s="38">
        <v>22</v>
      </c>
      <c r="B38" s="42" t="s">
        <v>27</v>
      </c>
      <c r="C38" s="7" t="s">
        <v>51</v>
      </c>
      <c r="D38" s="9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11">
        <f t="shared" si="0"/>
        <v>0</v>
      </c>
      <c r="S38" s="11">
        <f t="shared" si="1"/>
        <v>0</v>
      </c>
      <c r="T38" s="29"/>
      <c r="U38" s="18"/>
      <c r="V38" s="26"/>
      <c r="W38" s="26"/>
      <c r="X38" s="26"/>
      <c r="Y38" s="26">
        <v>30</v>
      </c>
      <c r="Z38" s="26"/>
      <c r="AA38" s="26"/>
      <c r="AB38" s="26"/>
      <c r="AC38" s="26"/>
      <c r="AD38" s="27"/>
      <c r="AE38" s="27"/>
      <c r="AF38" s="27"/>
      <c r="AG38" s="27"/>
      <c r="AH38" s="27"/>
      <c r="AI38" s="27">
        <v>20</v>
      </c>
      <c r="AJ38" s="11">
        <f t="shared" si="2"/>
        <v>30</v>
      </c>
      <c r="AK38" s="11">
        <f t="shared" si="3"/>
        <v>50</v>
      </c>
      <c r="AL38" s="29" t="s">
        <v>46</v>
      </c>
      <c r="AM38" s="18">
        <v>2</v>
      </c>
      <c r="AN38" s="13">
        <f t="shared" si="4"/>
        <v>50</v>
      </c>
      <c r="AO38" s="13">
        <f t="shared" si="5"/>
        <v>2</v>
      </c>
    </row>
    <row r="39" spans="1:41" ht="19.5" customHeight="1" x14ac:dyDescent="0.2">
      <c r="A39" s="38">
        <v>23</v>
      </c>
      <c r="B39" s="42" t="s">
        <v>27</v>
      </c>
      <c r="C39" s="7" t="s">
        <v>52</v>
      </c>
      <c r="D39" s="9">
        <v>15</v>
      </c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>
        <v>10</v>
      </c>
      <c r="R39" s="11">
        <f t="shared" si="0"/>
        <v>15</v>
      </c>
      <c r="S39" s="11">
        <f t="shared" si="1"/>
        <v>25</v>
      </c>
      <c r="T39" s="29" t="s">
        <v>46</v>
      </c>
      <c r="U39" s="18">
        <v>1</v>
      </c>
      <c r="V39" s="26"/>
      <c r="W39" s="26"/>
      <c r="X39" s="26"/>
      <c r="Y39" s="26"/>
      <c r="Z39" s="26"/>
      <c r="AA39" s="26"/>
      <c r="AB39" s="26"/>
      <c r="AC39" s="26"/>
      <c r="AD39" s="27"/>
      <c r="AE39" s="27"/>
      <c r="AF39" s="27"/>
      <c r="AG39" s="27"/>
      <c r="AH39" s="27"/>
      <c r="AI39" s="27"/>
      <c r="AJ39" s="11">
        <f t="shared" si="2"/>
        <v>0</v>
      </c>
      <c r="AK39" s="11">
        <f t="shared" si="3"/>
        <v>0</v>
      </c>
      <c r="AL39" s="23"/>
      <c r="AM39" s="18"/>
      <c r="AN39" s="13">
        <f t="shared" si="4"/>
        <v>25</v>
      </c>
      <c r="AO39" s="13">
        <f t="shared" si="5"/>
        <v>1</v>
      </c>
    </row>
    <row r="40" spans="1:41" ht="15" customHeight="1" x14ac:dyDescent="0.2">
      <c r="A40" s="38">
        <v>24</v>
      </c>
      <c r="B40" s="42" t="s">
        <v>27</v>
      </c>
      <c r="C40" s="7" t="s">
        <v>90</v>
      </c>
      <c r="D40" s="9"/>
      <c r="E40" s="26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11">
        <f t="shared" si="0"/>
        <v>0</v>
      </c>
      <c r="S40" s="11">
        <f t="shared" si="1"/>
        <v>0</v>
      </c>
      <c r="T40" s="29"/>
      <c r="U40" s="18"/>
      <c r="V40" s="26">
        <v>15</v>
      </c>
      <c r="W40" s="26"/>
      <c r="X40" s="26"/>
      <c r="Y40" s="26"/>
      <c r="Z40" s="26"/>
      <c r="AA40" s="26"/>
      <c r="AB40" s="26"/>
      <c r="AC40" s="26"/>
      <c r="AD40" s="27"/>
      <c r="AE40" s="27"/>
      <c r="AF40" s="27"/>
      <c r="AG40" s="27"/>
      <c r="AH40" s="27"/>
      <c r="AI40" s="27">
        <v>10</v>
      </c>
      <c r="AJ40" s="11">
        <f t="shared" si="2"/>
        <v>15</v>
      </c>
      <c r="AK40" s="11">
        <f t="shared" si="3"/>
        <v>25</v>
      </c>
      <c r="AL40" s="43" t="s">
        <v>47</v>
      </c>
      <c r="AM40" s="18">
        <v>1</v>
      </c>
      <c r="AN40" s="13">
        <f t="shared" si="4"/>
        <v>25</v>
      </c>
      <c r="AO40" s="13">
        <f t="shared" si="5"/>
        <v>1</v>
      </c>
    </row>
    <row r="41" spans="1:41" ht="15" customHeight="1" x14ac:dyDescent="0.2">
      <c r="A41" s="38">
        <v>25</v>
      </c>
      <c r="B41" s="42" t="s">
        <v>27</v>
      </c>
      <c r="C41" s="7" t="s">
        <v>90</v>
      </c>
      <c r="D41" s="9"/>
      <c r="E41" s="26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11">
        <f t="shared" si="0"/>
        <v>0</v>
      </c>
      <c r="S41" s="11">
        <f t="shared" si="1"/>
        <v>0</v>
      </c>
      <c r="T41" s="29"/>
      <c r="U41" s="18"/>
      <c r="V41" s="26"/>
      <c r="W41" s="26"/>
      <c r="X41" s="26"/>
      <c r="Y41" s="26"/>
      <c r="Z41" s="26"/>
      <c r="AA41" s="26">
        <v>30</v>
      </c>
      <c r="AB41" s="26"/>
      <c r="AC41" s="26"/>
      <c r="AD41" s="27"/>
      <c r="AE41" s="27"/>
      <c r="AF41" s="27"/>
      <c r="AG41" s="27"/>
      <c r="AH41" s="27"/>
      <c r="AI41" s="27">
        <v>20</v>
      </c>
      <c r="AJ41" s="11">
        <f t="shared" si="2"/>
        <v>30</v>
      </c>
      <c r="AK41" s="11">
        <f t="shared" si="3"/>
        <v>50</v>
      </c>
      <c r="AL41" s="23" t="s">
        <v>46</v>
      </c>
      <c r="AM41" s="18">
        <v>2</v>
      </c>
      <c r="AN41" s="13">
        <f t="shared" si="4"/>
        <v>50</v>
      </c>
      <c r="AO41" s="13">
        <f t="shared" si="5"/>
        <v>2</v>
      </c>
    </row>
    <row r="42" spans="1:41" ht="30.75" customHeight="1" x14ac:dyDescent="0.2">
      <c r="A42" s="38">
        <v>26</v>
      </c>
      <c r="B42" s="42" t="s">
        <v>27</v>
      </c>
      <c r="C42" s="7" t="s">
        <v>65</v>
      </c>
      <c r="D42" s="9"/>
      <c r="E42" s="26"/>
      <c r="F42" s="27"/>
      <c r="G42" s="27"/>
      <c r="H42" s="27"/>
      <c r="I42" s="27"/>
      <c r="J42" s="27"/>
      <c r="K42" s="27"/>
      <c r="L42" s="27"/>
      <c r="M42" s="27">
        <v>45</v>
      </c>
      <c r="N42" s="27"/>
      <c r="O42" s="27"/>
      <c r="P42" s="27"/>
      <c r="Q42" s="27">
        <v>5</v>
      </c>
      <c r="R42" s="11">
        <f t="shared" si="0"/>
        <v>45</v>
      </c>
      <c r="S42" s="11">
        <f t="shared" si="1"/>
        <v>50</v>
      </c>
      <c r="T42" s="29" t="s">
        <v>46</v>
      </c>
      <c r="U42" s="18">
        <v>2</v>
      </c>
      <c r="V42" s="26"/>
      <c r="W42" s="26"/>
      <c r="X42" s="26"/>
      <c r="Y42" s="26"/>
      <c r="Z42" s="26"/>
      <c r="AA42" s="26"/>
      <c r="AB42" s="26"/>
      <c r="AC42" s="26"/>
      <c r="AD42" s="27"/>
      <c r="AE42" s="27">
        <v>45</v>
      </c>
      <c r="AF42" s="27"/>
      <c r="AG42" s="27"/>
      <c r="AH42" s="27"/>
      <c r="AI42" s="27">
        <v>55</v>
      </c>
      <c r="AJ42" s="11">
        <f t="shared" si="2"/>
        <v>45</v>
      </c>
      <c r="AK42" s="11">
        <f t="shared" si="3"/>
        <v>100</v>
      </c>
      <c r="AL42" s="40" t="s">
        <v>47</v>
      </c>
      <c r="AM42" s="18">
        <v>4</v>
      </c>
      <c r="AN42" s="13">
        <f t="shared" si="4"/>
        <v>150</v>
      </c>
      <c r="AO42" s="13">
        <f t="shared" si="5"/>
        <v>6</v>
      </c>
    </row>
    <row r="43" spans="1:41" ht="19.5" customHeight="1" x14ac:dyDescent="0.2">
      <c r="A43" s="38">
        <v>27</v>
      </c>
      <c r="B43" s="42" t="s">
        <v>27</v>
      </c>
      <c r="C43" s="7" t="s">
        <v>66</v>
      </c>
      <c r="D43" s="9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11">
        <f t="shared" si="0"/>
        <v>0</v>
      </c>
      <c r="S43" s="11">
        <f t="shared" si="1"/>
        <v>0</v>
      </c>
      <c r="T43" s="29"/>
      <c r="U43" s="18"/>
      <c r="V43" s="26">
        <v>15</v>
      </c>
      <c r="W43" s="26"/>
      <c r="X43" s="26"/>
      <c r="Y43" s="26"/>
      <c r="Z43" s="26"/>
      <c r="AA43" s="26"/>
      <c r="AB43" s="26"/>
      <c r="AC43" s="26"/>
      <c r="AD43" s="27"/>
      <c r="AE43" s="27"/>
      <c r="AF43" s="27"/>
      <c r="AG43" s="27"/>
      <c r="AH43" s="27"/>
      <c r="AI43" s="27">
        <v>35</v>
      </c>
      <c r="AJ43" s="11">
        <f t="shared" si="2"/>
        <v>15</v>
      </c>
      <c r="AK43" s="11">
        <f t="shared" si="3"/>
        <v>50</v>
      </c>
      <c r="AL43" s="29" t="s">
        <v>46</v>
      </c>
      <c r="AM43" s="18">
        <v>2</v>
      </c>
      <c r="AN43" s="13">
        <f t="shared" si="4"/>
        <v>50</v>
      </c>
      <c r="AO43" s="13">
        <f t="shared" si="5"/>
        <v>2</v>
      </c>
    </row>
    <row r="44" spans="1:41" ht="15" customHeight="1" x14ac:dyDescent="0.2">
      <c r="A44" s="38">
        <v>28</v>
      </c>
      <c r="B44" s="42" t="s">
        <v>27</v>
      </c>
      <c r="C44" s="7" t="s">
        <v>66</v>
      </c>
      <c r="D44" s="9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11">
        <f t="shared" si="0"/>
        <v>0</v>
      </c>
      <c r="S44" s="11">
        <f t="shared" si="1"/>
        <v>0</v>
      </c>
      <c r="T44" s="29"/>
      <c r="U44" s="18"/>
      <c r="V44" s="26"/>
      <c r="W44" s="26"/>
      <c r="X44" s="26"/>
      <c r="Y44" s="26"/>
      <c r="Z44" s="26">
        <v>15</v>
      </c>
      <c r="AA44" s="26"/>
      <c r="AB44" s="26"/>
      <c r="AC44" s="26"/>
      <c r="AD44" s="27"/>
      <c r="AE44" s="27"/>
      <c r="AF44" s="27"/>
      <c r="AG44" s="27"/>
      <c r="AH44" s="27"/>
      <c r="AI44" s="27">
        <v>10</v>
      </c>
      <c r="AJ44" s="11">
        <f t="shared" si="2"/>
        <v>15</v>
      </c>
      <c r="AK44" s="11">
        <f t="shared" si="3"/>
        <v>25</v>
      </c>
      <c r="AL44" s="29" t="s">
        <v>46</v>
      </c>
      <c r="AM44" s="18">
        <v>1</v>
      </c>
      <c r="AN44" s="13">
        <f t="shared" si="4"/>
        <v>25</v>
      </c>
      <c r="AO44" s="13">
        <f t="shared" si="5"/>
        <v>1</v>
      </c>
    </row>
    <row r="45" spans="1:41" ht="34.5" customHeight="1" x14ac:dyDescent="0.2">
      <c r="A45" s="47">
        <v>29</v>
      </c>
      <c r="B45" s="44" t="s">
        <v>27</v>
      </c>
      <c r="C45" s="28" t="s">
        <v>67</v>
      </c>
      <c r="D45" s="9"/>
      <c r="E45" s="26">
        <v>15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>
        <v>10</v>
      </c>
      <c r="R45" s="11">
        <f t="shared" si="0"/>
        <v>15</v>
      </c>
      <c r="S45" s="11">
        <f t="shared" si="1"/>
        <v>25</v>
      </c>
      <c r="T45" s="29" t="s">
        <v>46</v>
      </c>
      <c r="U45" s="18">
        <v>1</v>
      </c>
      <c r="V45" s="26"/>
      <c r="W45" s="26"/>
      <c r="X45" s="26"/>
      <c r="Y45" s="26"/>
      <c r="Z45" s="26"/>
      <c r="AA45" s="26"/>
      <c r="AB45" s="26"/>
      <c r="AC45" s="26"/>
      <c r="AD45" s="27"/>
      <c r="AE45" s="27"/>
      <c r="AF45" s="27"/>
      <c r="AG45" s="27"/>
      <c r="AH45" s="27"/>
      <c r="AI45" s="27"/>
      <c r="AJ45" s="11">
        <f t="shared" si="2"/>
        <v>0</v>
      </c>
      <c r="AK45" s="11">
        <f t="shared" si="3"/>
        <v>0</v>
      </c>
      <c r="AL45" s="29"/>
      <c r="AM45" s="18"/>
      <c r="AN45" s="13">
        <f t="shared" si="4"/>
        <v>25</v>
      </c>
      <c r="AO45" s="13">
        <f t="shared" si="5"/>
        <v>1</v>
      </c>
    </row>
    <row r="46" spans="1:41" ht="16.5" customHeight="1" x14ac:dyDescent="0.2">
      <c r="A46" s="47">
        <v>30</v>
      </c>
      <c r="B46" s="44" t="s">
        <v>27</v>
      </c>
      <c r="C46" s="28" t="s">
        <v>68</v>
      </c>
      <c r="D46" s="9"/>
      <c r="E46" s="10"/>
      <c r="F46" s="11">
        <v>30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v>20</v>
      </c>
      <c r="R46" s="11">
        <f t="shared" si="0"/>
        <v>30</v>
      </c>
      <c r="S46" s="11">
        <f t="shared" si="1"/>
        <v>50</v>
      </c>
      <c r="T46" s="21" t="s">
        <v>46</v>
      </c>
      <c r="U46" s="18">
        <v>2</v>
      </c>
      <c r="V46" s="10"/>
      <c r="W46" s="10"/>
      <c r="X46" s="10"/>
      <c r="Y46" s="10"/>
      <c r="Z46" s="10"/>
      <c r="AA46" s="10"/>
      <c r="AB46" s="10"/>
      <c r="AC46" s="10"/>
      <c r="AD46" s="11"/>
      <c r="AE46" s="11"/>
      <c r="AF46" s="11"/>
      <c r="AG46" s="11"/>
      <c r="AH46" s="11"/>
      <c r="AI46" s="11"/>
      <c r="AJ46" s="11">
        <f t="shared" si="2"/>
        <v>0</v>
      </c>
      <c r="AK46" s="11">
        <f t="shared" si="3"/>
        <v>0</v>
      </c>
      <c r="AL46" s="21"/>
      <c r="AM46" s="18"/>
      <c r="AN46" s="13">
        <f t="shared" si="4"/>
        <v>50</v>
      </c>
      <c r="AO46" s="13">
        <f t="shared" si="5"/>
        <v>2</v>
      </c>
    </row>
    <row r="47" spans="1:41" ht="15" customHeight="1" x14ac:dyDescent="0.2">
      <c r="A47" s="38">
        <v>31</v>
      </c>
      <c r="B47" s="42" t="s">
        <v>27</v>
      </c>
      <c r="C47" s="16" t="s">
        <v>69</v>
      </c>
      <c r="D47" s="9"/>
      <c r="E47" s="1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>
        <f t="shared" si="0"/>
        <v>0</v>
      </c>
      <c r="S47" s="11">
        <f t="shared" si="1"/>
        <v>0</v>
      </c>
      <c r="T47" s="21"/>
      <c r="U47" s="18"/>
      <c r="V47" s="10"/>
      <c r="W47" s="10">
        <v>10</v>
      </c>
      <c r="X47" s="10"/>
      <c r="Y47" s="10"/>
      <c r="Z47" s="10"/>
      <c r="AA47" s="10"/>
      <c r="AB47" s="10"/>
      <c r="AC47" s="10"/>
      <c r="AD47" s="11"/>
      <c r="AE47" s="11"/>
      <c r="AF47" s="11"/>
      <c r="AG47" s="11"/>
      <c r="AH47" s="11"/>
      <c r="AI47" s="11">
        <v>15</v>
      </c>
      <c r="AJ47" s="11">
        <f t="shared" si="2"/>
        <v>10</v>
      </c>
      <c r="AK47" s="11">
        <f t="shared" si="3"/>
        <v>25</v>
      </c>
      <c r="AL47" s="21" t="s">
        <v>46</v>
      </c>
      <c r="AM47" s="18">
        <v>1</v>
      </c>
      <c r="AN47" s="13">
        <f t="shared" si="4"/>
        <v>25</v>
      </c>
      <c r="AO47" s="13">
        <f t="shared" si="5"/>
        <v>1</v>
      </c>
    </row>
    <row r="48" spans="1:41" ht="15" customHeight="1" x14ac:dyDescent="0.2">
      <c r="A48" s="38">
        <v>32</v>
      </c>
      <c r="B48" s="42" t="s">
        <v>27</v>
      </c>
      <c r="C48" s="7" t="s">
        <v>70</v>
      </c>
      <c r="D48" s="9"/>
      <c r="E48" s="1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>
        <f t="shared" si="0"/>
        <v>0</v>
      </c>
      <c r="S48" s="11">
        <f t="shared" si="1"/>
        <v>0</v>
      </c>
      <c r="T48" s="21"/>
      <c r="U48" s="18"/>
      <c r="V48" s="10"/>
      <c r="W48" s="10">
        <v>15</v>
      </c>
      <c r="X48" s="10"/>
      <c r="Y48" s="10"/>
      <c r="Z48" s="10"/>
      <c r="AA48" s="10"/>
      <c r="AB48" s="10"/>
      <c r="AC48" s="10"/>
      <c r="AD48" s="11"/>
      <c r="AE48" s="11"/>
      <c r="AF48" s="11"/>
      <c r="AG48" s="11"/>
      <c r="AH48" s="11"/>
      <c r="AI48" s="11">
        <v>10</v>
      </c>
      <c r="AJ48" s="11">
        <f t="shared" si="2"/>
        <v>15</v>
      </c>
      <c r="AK48" s="11">
        <f t="shared" si="3"/>
        <v>25</v>
      </c>
      <c r="AL48" s="21" t="s">
        <v>46</v>
      </c>
      <c r="AM48" s="20">
        <v>1</v>
      </c>
      <c r="AN48" s="13">
        <f t="shared" si="4"/>
        <v>25</v>
      </c>
      <c r="AO48" s="13">
        <f t="shared" si="5"/>
        <v>1</v>
      </c>
    </row>
    <row r="49" spans="1:41" ht="15" customHeight="1" x14ac:dyDescent="0.2">
      <c r="A49" s="38">
        <v>33</v>
      </c>
      <c r="B49" s="42" t="s">
        <v>27</v>
      </c>
      <c r="C49" s="17" t="s">
        <v>71</v>
      </c>
      <c r="D49" s="9"/>
      <c r="E49" s="1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>
        <f t="shared" si="0"/>
        <v>0</v>
      </c>
      <c r="S49" s="11">
        <f t="shared" si="1"/>
        <v>0</v>
      </c>
      <c r="T49" s="21"/>
      <c r="U49" s="18"/>
      <c r="V49" s="10">
        <v>15</v>
      </c>
      <c r="W49" s="10"/>
      <c r="X49" s="10"/>
      <c r="Y49" s="10"/>
      <c r="Z49" s="10"/>
      <c r="AA49" s="10"/>
      <c r="AB49" s="10"/>
      <c r="AC49" s="10"/>
      <c r="AD49" s="11"/>
      <c r="AE49" s="11"/>
      <c r="AF49" s="11"/>
      <c r="AG49" s="11"/>
      <c r="AH49" s="11"/>
      <c r="AI49" s="11">
        <v>10</v>
      </c>
      <c r="AJ49" s="11">
        <f t="shared" si="2"/>
        <v>15</v>
      </c>
      <c r="AK49" s="11">
        <f t="shared" si="3"/>
        <v>25</v>
      </c>
      <c r="AL49" s="21" t="s">
        <v>46</v>
      </c>
      <c r="AM49" s="20">
        <v>1</v>
      </c>
      <c r="AN49" s="13">
        <f t="shared" si="4"/>
        <v>25</v>
      </c>
      <c r="AO49" s="13">
        <f t="shared" si="5"/>
        <v>1</v>
      </c>
    </row>
    <row r="50" spans="1:41" ht="15" customHeight="1" x14ac:dyDescent="0.2">
      <c r="A50" s="38">
        <v>34</v>
      </c>
      <c r="B50" s="42" t="s">
        <v>27</v>
      </c>
      <c r="C50" s="17" t="s">
        <v>71</v>
      </c>
      <c r="D50" s="9"/>
      <c r="E50" s="1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>
        <f t="shared" si="0"/>
        <v>0</v>
      </c>
      <c r="S50" s="11">
        <f t="shared" si="1"/>
        <v>0</v>
      </c>
      <c r="T50" s="21"/>
      <c r="U50" s="19"/>
      <c r="V50" s="10"/>
      <c r="W50" s="10"/>
      <c r="X50" s="10">
        <v>15</v>
      </c>
      <c r="Z50" s="10"/>
      <c r="AA50" s="10"/>
      <c r="AB50" s="10"/>
      <c r="AC50" s="10"/>
      <c r="AD50" s="11"/>
      <c r="AE50" s="11"/>
      <c r="AF50" s="11"/>
      <c r="AG50" s="11"/>
      <c r="AH50" s="11"/>
      <c r="AI50" s="11">
        <v>10</v>
      </c>
      <c r="AJ50" s="11">
        <f t="shared" si="2"/>
        <v>15</v>
      </c>
      <c r="AK50" s="11">
        <f t="shared" si="3"/>
        <v>25</v>
      </c>
      <c r="AL50" s="21" t="s">
        <v>46</v>
      </c>
      <c r="AM50" s="15">
        <v>1</v>
      </c>
      <c r="AN50" s="13">
        <f t="shared" si="4"/>
        <v>25</v>
      </c>
      <c r="AO50" s="13">
        <f t="shared" si="5"/>
        <v>1</v>
      </c>
    </row>
    <row r="51" spans="1:41" ht="15" customHeight="1" x14ac:dyDescent="0.2">
      <c r="A51" s="38">
        <v>35</v>
      </c>
      <c r="B51" s="42" t="s">
        <v>27</v>
      </c>
      <c r="C51" s="17" t="s">
        <v>72</v>
      </c>
      <c r="D51" s="9"/>
      <c r="E51" s="1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>
        <f t="shared" si="0"/>
        <v>0</v>
      </c>
      <c r="S51" s="11">
        <f t="shared" si="1"/>
        <v>0</v>
      </c>
      <c r="T51" s="21"/>
      <c r="U51" s="19"/>
      <c r="V51" s="10"/>
      <c r="W51" s="10"/>
      <c r="X51" s="10"/>
      <c r="Y51" s="10">
        <v>30</v>
      </c>
      <c r="Z51" s="10"/>
      <c r="AB51" s="11"/>
      <c r="AC51" s="10"/>
      <c r="AD51" s="11"/>
      <c r="AE51" s="11"/>
      <c r="AF51" s="11"/>
      <c r="AG51" s="11"/>
      <c r="AH51" s="11"/>
      <c r="AI51" s="11">
        <v>20</v>
      </c>
      <c r="AJ51" s="11">
        <f t="shared" si="2"/>
        <v>30</v>
      </c>
      <c r="AK51" s="11">
        <f t="shared" si="3"/>
        <v>50</v>
      </c>
      <c r="AL51" s="21" t="s">
        <v>46</v>
      </c>
      <c r="AM51" s="15">
        <v>2</v>
      </c>
      <c r="AN51" s="13">
        <f t="shared" si="4"/>
        <v>50</v>
      </c>
      <c r="AO51" s="13">
        <f t="shared" si="5"/>
        <v>2</v>
      </c>
    </row>
    <row r="52" spans="1:41" ht="33" customHeight="1" x14ac:dyDescent="0.2">
      <c r="A52" s="38">
        <v>36</v>
      </c>
      <c r="B52" s="58" t="s">
        <v>30</v>
      </c>
      <c r="C52" s="57" t="s">
        <v>98</v>
      </c>
      <c r="D52" s="9"/>
      <c r="E52" s="10">
        <v>20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v>5</v>
      </c>
      <c r="R52" s="11">
        <v>20</v>
      </c>
      <c r="S52" s="11">
        <f t="shared" si="1"/>
        <v>25</v>
      </c>
      <c r="T52" s="21" t="s">
        <v>46</v>
      </c>
      <c r="U52" s="19">
        <v>1</v>
      </c>
      <c r="V52" s="10"/>
      <c r="W52" s="10"/>
      <c r="X52" s="10"/>
      <c r="Y52" s="10"/>
      <c r="Z52" s="10"/>
      <c r="AA52" s="10"/>
      <c r="AB52" s="10"/>
      <c r="AC52" s="10"/>
      <c r="AD52" s="11"/>
      <c r="AE52" s="11"/>
      <c r="AF52" s="11"/>
      <c r="AG52" s="11"/>
      <c r="AH52" s="11"/>
      <c r="AI52" s="11"/>
      <c r="AJ52" s="11">
        <f t="shared" si="2"/>
        <v>0</v>
      </c>
      <c r="AK52" s="11"/>
      <c r="AL52" s="21"/>
      <c r="AM52" s="15"/>
      <c r="AN52" s="13">
        <f t="shared" si="4"/>
        <v>25</v>
      </c>
      <c r="AO52" s="13">
        <f t="shared" si="5"/>
        <v>1</v>
      </c>
    </row>
    <row r="53" spans="1:41" ht="15" customHeight="1" thickBot="1" x14ac:dyDescent="0.25">
      <c r="A53" s="38">
        <v>37</v>
      </c>
      <c r="B53" s="42" t="s">
        <v>27</v>
      </c>
      <c r="C53" s="7" t="s">
        <v>73</v>
      </c>
      <c r="D53" s="9"/>
      <c r="E53" s="10"/>
      <c r="F53" s="11"/>
      <c r="G53" s="11"/>
      <c r="H53" s="11"/>
      <c r="I53" s="11"/>
      <c r="J53" s="11"/>
      <c r="K53" s="11"/>
      <c r="L53" s="11"/>
      <c r="M53" s="11"/>
      <c r="N53" s="11"/>
      <c r="O53" s="11">
        <v>30</v>
      </c>
      <c r="P53" s="11"/>
      <c r="Q53" s="11"/>
      <c r="R53" s="11">
        <f t="shared" si="0"/>
        <v>30</v>
      </c>
      <c r="S53" s="11">
        <f t="shared" si="1"/>
        <v>30</v>
      </c>
      <c r="T53" s="21" t="s">
        <v>46</v>
      </c>
      <c r="U53" s="19"/>
      <c r="V53" s="10"/>
      <c r="W53" s="10"/>
      <c r="X53" s="10"/>
      <c r="Y53" s="10"/>
      <c r="Z53" s="10"/>
      <c r="AA53" s="10"/>
      <c r="AB53" s="10"/>
      <c r="AC53" s="10"/>
      <c r="AD53" s="11"/>
      <c r="AE53" s="11"/>
      <c r="AF53" s="11"/>
      <c r="AG53" s="11">
        <v>30</v>
      </c>
      <c r="AH53" s="11"/>
      <c r="AI53" s="11"/>
      <c r="AJ53" s="11">
        <f t="shared" si="2"/>
        <v>30</v>
      </c>
      <c r="AK53" s="11">
        <f t="shared" si="3"/>
        <v>30</v>
      </c>
      <c r="AL53" s="21" t="s">
        <v>92</v>
      </c>
      <c r="AM53" s="15"/>
      <c r="AN53" s="13">
        <f t="shared" si="4"/>
        <v>60</v>
      </c>
      <c r="AO53" s="13">
        <f t="shared" si="5"/>
        <v>0</v>
      </c>
    </row>
    <row r="54" spans="1:41" ht="15" customHeight="1" thickBot="1" x14ac:dyDescent="0.25">
      <c r="A54" s="74" t="s">
        <v>3</v>
      </c>
      <c r="B54" s="75"/>
      <c r="C54" s="76"/>
      <c r="D54" s="46">
        <v>140</v>
      </c>
      <c r="E54" s="46">
        <f>SUM(E17:E53)</f>
        <v>115</v>
      </c>
      <c r="F54" s="46">
        <f t="shared" ref="F54:AO54" si="6">SUM(F17:F53)</f>
        <v>30</v>
      </c>
      <c r="G54" s="46">
        <f t="shared" si="6"/>
        <v>15</v>
      </c>
      <c r="H54" s="46">
        <f t="shared" si="6"/>
        <v>0</v>
      </c>
      <c r="I54" s="46">
        <f t="shared" si="6"/>
        <v>85</v>
      </c>
      <c r="J54" s="46">
        <f t="shared" si="6"/>
        <v>0</v>
      </c>
      <c r="K54" s="46">
        <f t="shared" si="6"/>
        <v>0</v>
      </c>
      <c r="L54" s="46">
        <f t="shared" si="6"/>
        <v>0</v>
      </c>
      <c r="M54" s="46">
        <f t="shared" si="6"/>
        <v>45</v>
      </c>
      <c r="N54" s="46">
        <f t="shared" si="6"/>
        <v>0</v>
      </c>
      <c r="O54" s="46">
        <f t="shared" si="6"/>
        <v>30</v>
      </c>
      <c r="P54" s="46">
        <f t="shared" si="6"/>
        <v>0</v>
      </c>
      <c r="Q54" s="46">
        <f t="shared" si="6"/>
        <v>340</v>
      </c>
      <c r="R54" s="46">
        <f t="shared" si="6"/>
        <v>440</v>
      </c>
      <c r="S54" s="46">
        <f>SUM(S17:S53)</f>
        <v>780</v>
      </c>
      <c r="T54" s="46">
        <f t="shared" si="6"/>
        <v>0</v>
      </c>
      <c r="U54" s="46">
        <f t="shared" si="6"/>
        <v>30</v>
      </c>
      <c r="V54" s="46">
        <f t="shared" si="6"/>
        <v>120</v>
      </c>
      <c r="W54" s="46">
        <f t="shared" si="6"/>
        <v>70</v>
      </c>
      <c r="X54" s="46">
        <f t="shared" si="6"/>
        <v>15</v>
      </c>
      <c r="Y54" s="46">
        <f t="shared" si="6"/>
        <v>60</v>
      </c>
      <c r="Z54" s="46">
        <f t="shared" si="6"/>
        <v>15</v>
      </c>
      <c r="AA54" s="46">
        <f t="shared" si="6"/>
        <v>90</v>
      </c>
      <c r="AB54" s="46">
        <f t="shared" si="6"/>
        <v>0</v>
      </c>
      <c r="AC54" s="46">
        <f t="shared" si="6"/>
        <v>0</v>
      </c>
      <c r="AD54" s="46">
        <f t="shared" si="6"/>
        <v>0</v>
      </c>
      <c r="AE54" s="46">
        <f t="shared" si="6"/>
        <v>45</v>
      </c>
      <c r="AF54" s="46">
        <f t="shared" si="6"/>
        <v>0</v>
      </c>
      <c r="AG54" s="46">
        <f t="shared" si="6"/>
        <v>30</v>
      </c>
      <c r="AH54" s="46">
        <f t="shared" si="6"/>
        <v>0</v>
      </c>
      <c r="AI54" s="46">
        <f t="shared" si="6"/>
        <v>335</v>
      </c>
      <c r="AJ54" s="46">
        <f t="shared" si="6"/>
        <v>445</v>
      </c>
      <c r="AK54" s="46">
        <f t="shared" si="6"/>
        <v>780</v>
      </c>
      <c r="AL54" s="46">
        <f t="shared" si="6"/>
        <v>0</v>
      </c>
      <c r="AM54" s="46">
        <f t="shared" si="6"/>
        <v>30</v>
      </c>
      <c r="AN54" s="46">
        <f t="shared" si="6"/>
        <v>1560</v>
      </c>
      <c r="AO54" s="46">
        <f t="shared" si="6"/>
        <v>60</v>
      </c>
    </row>
    <row r="55" spans="1:41" ht="15" customHeight="1" x14ac:dyDescent="0.2">
      <c r="A55" s="38"/>
      <c r="B55" s="42" t="s">
        <v>27</v>
      </c>
      <c r="C55" s="54" t="s">
        <v>74</v>
      </c>
      <c r="D55" s="9">
        <v>4</v>
      </c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21"/>
      <c r="U55" s="12"/>
      <c r="V55" s="10"/>
      <c r="W55" s="10"/>
      <c r="X55" s="10"/>
      <c r="Y55" s="10"/>
      <c r="Z55" s="10"/>
      <c r="AA55" s="10"/>
      <c r="AB55" s="10"/>
      <c r="AC55" s="10"/>
      <c r="AD55" s="11"/>
      <c r="AE55" s="11"/>
      <c r="AF55" s="11"/>
      <c r="AG55" s="11"/>
      <c r="AH55" s="11"/>
      <c r="AI55" s="11"/>
      <c r="AJ55" s="11"/>
      <c r="AK55" s="11"/>
      <c r="AL55" s="21"/>
      <c r="AM55" s="12"/>
      <c r="AN55" s="45"/>
      <c r="AO55" s="13"/>
    </row>
    <row r="56" spans="1:41" x14ac:dyDescent="0.2">
      <c r="C56" s="6" t="s">
        <v>118</v>
      </c>
    </row>
    <row r="57" spans="1:41" x14ac:dyDescent="0.2">
      <c r="C57" s="6" t="s">
        <v>129</v>
      </c>
    </row>
    <row r="58" spans="1:41" ht="25.5" x14ac:dyDescent="0.2">
      <c r="B58" s="52" t="s">
        <v>113</v>
      </c>
      <c r="C58" s="48"/>
      <c r="U58" s="6">
        <f>SUM(U17:U52)</f>
        <v>30</v>
      </c>
      <c r="AM58" s="6">
        <f>SUM(AM24:AM52)</f>
        <v>30</v>
      </c>
    </row>
    <row r="59" spans="1:41" ht="25.5" x14ac:dyDescent="0.2">
      <c r="B59" s="53" t="s">
        <v>133</v>
      </c>
      <c r="C59" s="49" t="s">
        <v>134</v>
      </c>
      <c r="D59" s="25"/>
      <c r="E59" s="25"/>
      <c r="F59" s="25"/>
    </row>
    <row r="63" spans="1:41" x14ac:dyDescent="0.2">
      <c r="C63" s="6" t="s">
        <v>115</v>
      </c>
      <c r="O63" s="69" t="s">
        <v>116</v>
      </c>
      <c r="P63" s="70"/>
      <c r="Q63" s="70"/>
      <c r="R63" s="70"/>
      <c r="S63" s="70"/>
      <c r="T63" s="70"/>
      <c r="U63" s="70"/>
      <c r="AF63" s="71" t="s">
        <v>4</v>
      </c>
      <c r="AG63" s="71"/>
      <c r="AH63" s="71"/>
      <c r="AI63" s="71"/>
      <c r="AJ63" s="71"/>
      <c r="AK63" s="71"/>
      <c r="AL63" s="71"/>
    </row>
    <row r="64" spans="1:41" x14ac:dyDescent="0.2">
      <c r="C64" s="1" t="s">
        <v>9</v>
      </c>
      <c r="M64" s="5"/>
      <c r="O64" s="71" t="s">
        <v>5</v>
      </c>
      <c r="P64" s="71"/>
      <c r="Q64" s="71"/>
      <c r="R64" s="71"/>
      <c r="S64" s="71"/>
      <c r="T64" s="71"/>
      <c r="U64" s="71"/>
      <c r="AF64" s="71" t="s">
        <v>6</v>
      </c>
      <c r="AG64" s="71"/>
      <c r="AH64" s="71"/>
      <c r="AI64" s="71"/>
      <c r="AJ64" s="71"/>
      <c r="AK64" s="71"/>
      <c r="AL64" s="71"/>
    </row>
  </sheetData>
  <mergeCells count="12">
    <mergeCell ref="O63:U63"/>
    <mergeCell ref="AF64:AL64"/>
    <mergeCell ref="O64:U64"/>
    <mergeCell ref="AO15:AO16"/>
    <mergeCell ref="A54:C54"/>
    <mergeCell ref="AF63:AL63"/>
    <mergeCell ref="A6:AO6"/>
    <mergeCell ref="A15:A16"/>
    <mergeCell ref="C15:C16"/>
    <mergeCell ref="V15:AM15"/>
    <mergeCell ref="D15:U15"/>
    <mergeCell ref="AN15:AN16"/>
  </mergeCells>
  <dataValidations count="1">
    <dataValidation type="list" allowBlank="1" showInputMessage="1" showErrorMessage="1" sqref="B55 B17:B53" xr:uid="{00000000-0002-0000-0000-000000000000}">
      <formula1>RodzajeZajec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43" orientation="landscape" r:id="rId1"/>
  <headerFooter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1F37-FDDE-4C23-9562-A50E130C5D69}">
  <sheetPr>
    <pageSetUpPr fitToPage="1"/>
  </sheetPr>
  <dimension ref="A1:AO63"/>
  <sheetViews>
    <sheetView showZeros="0" showWhiteSpace="0" view="pageBreakPreview" topLeftCell="A4" zoomScale="60" zoomScaleNormal="60" zoomScalePageLayoutView="70" workbookViewId="0">
      <selection activeCell="I49" sqref="I49"/>
    </sheetView>
  </sheetViews>
  <sheetFormatPr defaultRowHeight="15" x14ac:dyDescent="0.2"/>
  <cols>
    <col min="1" max="1" width="4.28515625" style="77" customWidth="1"/>
    <col min="2" max="2" width="19.7109375" style="77" customWidth="1"/>
    <col min="3" max="3" width="48.140625" style="77" customWidth="1"/>
    <col min="4" max="21" width="5.7109375" style="77" customWidth="1"/>
    <col min="22" max="22" width="7" style="77" customWidth="1"/>
    <col min="23" max="34" width="5.7109375" style="77" customWidth="1"/>
    <col min="35" max="35" width="7.42578125" style="77" customWidth="1"/>
    <col min="36" max="36" width="5.7109375" style="77" customWidth="1"/>
    <col min="37" max="37" width="7.5703125" style="77" customWidth="1"/>
    <col min="38" max="39" width="5.7109375" style="77" customWidth="1"/>
    <col min="40" max="40" width="7.42578125" style="77" customWidth="1"/>
    <col min="41" max="41" width="5.7109375" style="77" customWidth="1"/>
    <col min="42" max="16384" width="9.140625" style="77"/>
  </cols>
  <sheetData>
    <row r="1" spans="1:41" ht="15.75" x14ac:dyDescent="0.25">
      <c r="AH1" s="78" t="s">
        <v>138</v>
      </c>
      <c r="AI1" s="78"/>
      <c r="AJ1" s="78"/>
      <c r="AK1" s="79"/>
      <c r="AL1" s="78"/>
      <c r="AM1" s="78"/>
      <c r="AN1" s="80"/>
      <c r="AO1" s="80"/>
    </row>
    <row r="2" spans="1:41" x14ac:dyDescent="0.2">
      <c r="AH2" s="81" t="s">
        <v>124</v>
      </c>
      <c r="AI2" s="81"/>
      <c r="AJ2" s="81"/>
      <c r="AK2" s="81"/>
      <c r="AL2" s="81"/>
      <c r="AM2" s="78"/>
      <c r="AN2" s="80"/>
      <c r="AO2" s="80"/>
    </row>
    <row r="3" spans="1:41" ht="15.75" x14ac:dyDescent="0.25">
      <c r="AH3" s="78" t="s">
        <v>29</v>
      </c>
      <c r="AI3" s="78"/>
      <c r="AJ3" s="78"/>
      <c r="AK3" s="79"/>
      <c r="AL3" s="78"/>
      <c r="AM3" s="78"/>
      <c r="AN3" s="80"/>
      <c r="AO3" s="80"/>
    </row>
    <row r="4" spans="1:41" x14ac:dyDescent="0.2">
      <c r="AH4" s="81" t="s">
        <v>126</v>
      </c>
      <c r="AI4" s="81"/>
      <c r="AJ4" s="81"/>
      <c r="AK4" s="81"/>
      <c r="AL4" s="81"/>
      <c r="AM4" s="78"/>
      <c r="AN4" s="80"/>
      <c r="AO4" s="80"/>
    </row>
    <row r="6" spans="1:41" s="83" customFormat="1" ht="20.100000000000001" customHeight="1" x14ac:dyDescent="0.2">
      <c r="A6" s="82" t="s">
        <v>117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ht="15.75" x14ac:dyDescent="0.2">
      <c r="U7" s="84"/>
      <c r="V7" s="84"/>
      <c r="W7" s="84"/>
    </row>
    <row r="8" spans="1:41" ht="15" customHeight="1" x14ac:dyDescent="0.2">
      <c r="A8" s="77" t="s">
        <v>108</v>
      </c>
    </row>
    <row r="9" spans="1:41" ht="15" customHeight="1" x14ac:dyDescent="0.2">
      <c r="A9" s="83" t="s">
        <v>78</v>
      </c>
    </row>
    <row r="10" spans="1:41" ht="15" customHeight="1" x14ac:dyDescent="0.2">
      <c r="A10" s="77" t="s">
        <v>35</v>
      </c>
    </row>
    <row r="11" spans="1:41" ht="15" customHeight="1" x14ac:dyDescent="0.2">
      <c r="A11" s="77" t="s">
        <v>141</v>
      </c>
    </row>
    <row r="12" spans="1:41" ht="15" customHeight="1" x14ac:dyDescent="0.2">
      <c r="A12" s="77" t="s">
        <v>142</v>
      </c>
    </row>
    <row r="13" spans="1:41" ht="15" customHeight="1" thickBot="1" x14ac:dyDescent="0.25"/>
    <row r="14" spans="1:41" ht="13.5" customHeight="1" thickBot="1" x14ac:dyDescent="0.25">
      <c r="A14" s="85" t="s">
        <v>8</v>
      </c>
      <c r="B14" s="86"/>
      <c r="C14" s="87" t="s">
        <v>7</v>
      </c>
      <c r="D14" s="88" t="s">
        <v>11</v>
      </c>
      <c r="E14" s="88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90"/>
      <c r="V14" s="91" t="s">
        <v>12</v>
      </c>
      <c r="W14" s="88"/>
      <c r="X14" s="88"/>
      <c r="Y14" s="88"/>
      <c r="Z14" s="88"/>
      <c r="AA14" s="88"/>
      <c r="AB14" s="88"/>
      <c r="AC14" s="88"/>
      <c r="AD14" s="89"/>
      <c r="AE14" s="89"/>
      <c r="AF14" s="89"/>
      <c r="AG14" s="89"/>
      <c r="AH14" s="89"/>
      <c r="AI14" s="89"/>
      <c r="AJ14" s="89"/>
      <c r="AK14" s="89"/>
      <c r="AL14" s="89"/>
      <c r="AM14" s="90"/>
      <c r="AN14" s="92" t="s">
        <v>13</v>
      </c>
      <c r="AO14" s="93" t="s">
        <v>14</v>
      </c>
    </row>
    <row r="15" spans="1:41" ht="284.25" customHeight="1" x14ac:dyDescent="0.2">
      <c r="A15" s="94"/>
      <c r="B15" s="95" t="s">
        <v>26</v>
      </c>
      <c r="C15" s="96"/>
      <c r="D15" s="97" t="s">
        <v>15</v>
      </c>
      <c r="E15" s="97" t="s">
        <v>16</v>
      </c>
      <c r="F15" s="98" t="s">
        <v>17</v>
      </c>
      <c r="G15" s="98" t="s">
        <v>18</v>
      </c>
      <c r="H15" s="98" t="s">
        <v>19</v>
      </c>
      <c r="I15" s="99" t="s">
        <v>20</v>
      </c>
      <c r="J15" s="98" t="s">
        <v>21</v>
      </c>
      <c r="K15" s="98" t="s">
        <v>110</v>
      </c>
      <c r="L15" s="98" t="s">
        <v>111</v>
      </c>
      <c r="M15" s="99" t="s">
        <v>22</v>
      </c>
      <c r="N15" s="98" t="s">
        <v>28</v>
      </c>
      <c r="O15" s="98" t="s">
        <v>25</v>
      </c>
      <c r="P15" s="98" t="s">
        <v>23</v>
      </c>
      <c r="Q15" s="98" t="s">
        <v>0</v>
      </c>
      <c r="R15" s="98" t="s">
        <v>24</v>
      </c>
      <c r="S15" s="98" t="s">
        <v>10</v>
      </c>
      <c r="T15" s="98" t="s">
        <v>1</v>
      </c>
      <c r="U15" s="100" t="s">
        <v>2</v>
      </c>
      <c r="V15" s="97" t="s">
        <v>15</v>
      </c>
      <c r="W15" s="97" t="s">
        <v>16</v>
      </c>
      <c r="X15" s="101" t="s">
        <v>17</v>
      </c>
      <c r="Y15" s="101" t="s">
        <v>18</v>
      </c>
      <c r="Z15" s="101" t="s">
        <v>19</v>
      </c>
      <c r="AA15" s="97" t="s">
        <v>20</v>
      </c>
      <c r="AB15" s="101" t="s">
        <v>21</v>
      </c>
      <c r="AC15" s="98" t="s">
        <v>112</v>
      </c>
      <c r="AD15" s="98" t="s">
        <v>111</v>
      </c>
      <c r="AE15" s="99" t="s">
        <v>22</v>
      </c>
      <c r="AF15" s="98" t="s">
        <v>28</v>
      </c>
      <c r="AG15" s="98" t="s">
        <v>25</v>
      </c>
      <c r="AH15" s="98" t="s">
        <v>23</v>
      </c>
      <c r="AI15" s="98" t="s">
        <v>0</v>
      </c>
      <c r="AJ15" s="98" t="s">
        <v>24</v>
      </c>
      <c r="AK15" s="98" t="s">
        <v>10</v>
      </c>
      <c r="AL15" s="98" t="s">
        <v>1</v>
      </c>
      <c r="AM15" s="100" t="s">
        <v>2</v>
      </c>
      <c r="AN15" s="102"/>
      <c r="AO15" s="103"/>
    </row>
    <row r="16" spans="1:41" ht="15" customHeight="1" x14ac:dyDescent="0.2">
      <c r="A16" s="104">
        <v>1</v>
      </c>
      <c r="B16" s="105" t="s">
        <v>27</v>
      </c>
      <c r="C16" s="106" t="s">
        <v>53</v>
      </c>
      <c r="D16" s="107">
        <v>30</v>
      </c>
      <c r="E16" s="107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>
        <v>20</v>
      </c>
      <c r="R16" s="108">
        <f>P16+O16+N16+M16+L16+K16+J16+I16+H16+G16+F16+E16+D16</f>
        <v>30</v>
      </c>
      <c r="S16" s="108">
        <f>R16+Q16</f>
        <v>50</v>
      </c>
      <c r="T16" s="109" t="s">
        <v>47</v>
      </c>
      <c r="U16" s="110">
        <v>2</v>
      </c>
      <c r="V16" s="107"/>
      <c r="W16" s="107"/>
      <c r="X16" s="107"/>
      <c r="Y16" s="107"/>
      <c r="Z16" s="107"/>
      <c r="AA16" s="107"/>
      <c r="AB16" s="107"/>
      <c r="AC16" s="107"/>
      <c r="AD16" s="108"/>
      <c r="AE16" s="108"/>
      <c r="AF16" s="108"/>
      <c r="AG16" s="108"/>
      <c r="AH16" s="108"/>
      <c r="AI16" s="108"/>
      <c r="AJ16" s="108">
        <f>AH16+AG16+AF16+AE16+AD16+AC16+AB16+AA16+Z16+Y16+X16+W16+V16</f>
        <v>0</v>
      </c>
      <c r="AK16" s="108">
        <f>AJ16+AI16</f>
        <v>0</v>
      </c>
      <c r="AL16" s="109"/>
      <c r="AM16" s="110"/>
      <c r="AN16" s="111">
        <f t="shared" ref="AN16:AN49" si="0">SUM(S16,AK16)</f>
        <v>50</v>
      </c>
      <c r="AO16" s="111">
        <f t="shared" ref="AO16:AO25" si="1">SUM(U16,AM16)</f>
        <v>2</v>
      </c>
    </row>
    <row r="17" spans="1:41" ht="15" customHeight="1" x14ac:dyDescent="0.2">
      <c r="A17" s="104">
        <v>2</v>
      </c>
      <c r="B17" s="105" t="s">
        <v>27</v>
      </c>
      <c r="C17" s="106" t="s">
        <v>53</v>
      </c>
      <c r="D17" s="107"/>
      <c r="E17" s="107"/>
      <c r="F17" s="108"/>
      <c r="G17" s="108"/>
      <c r="H17" s="108"/>
      <c r="I17" s="108">
        <v>30</v>
      </c>
      <c r="J17" s="108"/>
      <c r="K17" s="108"/>
      <c r="L17" s="108"/>
      <c r="M17" s="108"/>
      <c r="N17" s="108"/>
      <c r="O17" s="108"/>
      <c r="P17" s="108"/>
      <c r="Q17" s="108">
        <v>20</v>
      </c>
      <c r="R17" s="108">
        <f t="shared" ref="R17:R49" si="2">P17+O17+N17+M17+L17+K17+J17+I17+H17+G17+F17+E17+D17</f>
        <v>30</v>
      </c>
      <c r="S17" s="108">
        <f t="shared" ref="S17:S49" si="3">R17+Q17</f>
        <v>50</v>
      </c>
      <c r="T17" s="112" t="s">
        <v>46</v>
      </c>
      <c r="U17" s="110">
        <v>2</v>
      </c>
      <c r="V17" s="107"/>
      <c r="W17" s="107"/>
      <c r="X17" s="107"/>
      <c r="Y17" s="107"/>
      <c r="Z17" s="107"/>
      <c r="AA17" s="107"/>
      <c r="AB17" s="107"/>
      <c r="AC17" s="107"/>
      <c r="AD17" s="108"/>
      <c r="AE17" s="108"/>
      <c r="AF17" s="108"/>
      <c r="AG17" s="108"/>
      <c r="AH17" s="108"/>
      <c r="AI17" s="108"/>
      <c r="AJ17" s="108">
        <f t="shared" ref="AJ17:AJ49" si="4">AH17+AG17+AF17+AE17+AD17+AC17+AB17+AA17+Z17+Y17+X17+W17+V17</f>
        <v>0</v>
      </c>
      <c r="AK17" s="108">
        <f t="shared" ref="AK17:AK49" si="5">AJ17+AI17</f>
        <v>0</v>
      </c>
      <c r="AL17" s="112"/>
      <c r="AM17" s="110"/>
      <c r="AN17" s="111">
        <f t="shared" si="0"/>
        <v>50</v>
      </c>
      <c r="AO17" s="111">
        <f t="shared" si="1"/>
        <v>2</v>
      </c>
    </row>
    <row r="18" spans="1:41" ht="15" customHeight="1" x14ac:dyDescent="0.2">
      <c r="A18" s="104">
        <v>3</v>
      </c>
      <c r="B18" s="105" t="s">
        <v>27</v>
      </c>
      <c r="C18" s="106" t="s">
        <v>44</v>
      </c>
      <c r="D18" s="113">
        <v>30</v>
      </c>
      <c r="E18" s="107"/>
      <c r="F18" s="108"/>
      <c r="G18" s="108"/>
      <c r="H18" s="108"/>
      <c r="I18" s="108"/>
      <c r="J18" s="107"/>
      <c r="K18" s="107"/>
      <c r="L18" s="108"/>
      <c r="M18" s="108"/>
      <c r="N18" s="108"/>
      <c r="O18" s="108"/>
      <c r="P18" s="108"/>
      <c r="Q18" s="108">
        <v>20</v>
      </c>
      <c r="R18" s="108">
        <f t="shared" si="2"/>
        <v>30</v>
      </c>
      <c r="S18" s="108">
        <f t="shared" si="3"/>
        <v>50</v>
      </c>
      <c r="T18" s="109" t="s">
        <v>47</v>
      </c>
      <c r="U18" s="110">
        <v>2</v>
      </c>
      <c r="V18" s="113"/>
      <c r="W18" s="107"/>
      <c r="X18" s="108"/>
      <c r="Y18" s="108"/>
      <c r="Z18" s="108"/>
      <c r="AA18" s="108"/>
      <c r="AB18" s="107"/>
      <c r="AC18" s="107"/>
      <c r="AD18" s="108"/>
      <c r="AE18" s="108"/>
      <c r="AF18" s="108"/>
      <c r="AG18" s="108"/>
      <c r="AH18" s="108"/>
      <c r="AI18" s="108"/>
      <c r="AJ18" s="108">
        <f t="shared" si="4"/>
        <v>0</v>
      </c>
      <c r="AK18" s="108">
        <f t="shared" si="5"/>
        <v>0</v>
      </c>
      <c r="AL18" s="109"/>
      <c r="AM18" s="110"/>
      <c r="AN18" s="114">
        <f t="shared" si="0"/>
        <v>50</v>
      </c>
      <c r="AO18" s="114">
        <f>SUM(U18,AM18)</f>
        <v>2</v>
      </c>
    </row>
    <row r="19" spans="1:41" ht="15" customHeight="1" x14ac:dyDescent="0.2">
      <c r="A19" s="104">
        <v>4</v>
      </c>
      <c r="B19" s="105" t="s">
        <v>27</v>
      </c>
      <c r="C19" s="106" t="s">
        <v>44</v>
      </c>
      <c r="D19" s="113"/>
      <c r="E19" s="107">
        <v>30</v>
      </c>
      <c r="F19" s="108"/>
      <c r="G19" s="108"/>
      <c r="H19" s="108"/>
      <c r="I19" s="108"/>
      <c r="J19" s="107"/>
      <c r="K19" s="107"/>
      <c r="L19" s="108"/>
      <c r="M19" s="108"/>
      <c r="N19" s="108"/>
      <c r="O19" s="108"/>
      <c r="P19" s="108"/>
      <c r="Q19" s="108">
        <v>20</v>
      </c>
      <c r="R19" s="108">
        <f t="shared" si="2"/>
        <v>30</v>
      </c>
      <c r="S19" s="108">
        <f t="shared" si="3"/>
        <v>50</v>
      </c>
      <c r="T19" s="112" t="s">
        <v>46</v>
      </c>
      <c r="U19" s="110">
        <v>2</v>
      </c>
      <c r="V19" s="113"/>
      <c r="W19" s="107"/>
      <c r="X19" s="108"/>
      <c r="Y19" s="108"/>
      <c r="Z19" s="108"/>
      <c r="AA19" s="108"/>
      <c r="AB19" s="107"/>
      <c r="AC19" s="107"/>
      <c r="AD19" s="108"/>
      <c r="AE19" s="108"/>
      <c r="AF19" s="108"/>
      <c r="AG19" s="108"/>
      <c r="AH19" s="108"/>
      <c r="AI19" s="108"/>
      <c r="AJ19" s="108">
        <f t="shared" si="4"/>
        <v>0</v>
      </c>
      <c r="AK19" s="108">
        <f t="shared" si="5"/>
        <v>0</v>
      </c>
      <c r="AL19" s="112"/>
      <c r="AM19" s="110"/>
      <c r="AN19" s="114">
        <f t="shared" si="0"/>
        <v>50</v>
      </c>
      <c r="AO19" s="114">
        <f>SUM(U19,AM19)</f>
        <v>2</v>
      </c>
    </row>
    <row r="20" spans="1:41" ht="15" customHeight="1" x14ac:dyDescent="0.2">
      <c r="A20" s="104">
        <v>5</v>
      </c>
      <c r="B20" s="105" t="s">
        <v>27</v>
      </c>
      <c r="C20" s="106" t="s">
        <v>44</v>
      </c>
      <c r="D20" s="113"/>
      <c r="E20" s="107"/>
      <c r="F20" s="108"/>
      <c r="G20" s="108"/>
      <c r="H20" s="108"/>
      <c r="I20" s="108">
        <v>45</v>
      </c>
      <c r="J20" s="107"/>
      <c r="K20" s="107"/>
      <c r="L20" s="108"/>
      <c r="M20" s="108"/>
      <c r="N20" s="108"/>
      <c r="O20" s="108"/>
      <c r="P20" s="108"/>
      <c r="Q20" s="108">
        <v>30</v>
      </c>
      <c r="R20" s="108">
        <f t="shared" si="2"/>
        <v>45</v>
      </c>
      <c r="S20" s="108">
        <f t="shared" si="3"/>
        <v>75</v>
      </c>
      <c r="T20" s="112" t="s">
        <v>46</v>
      </c>
      <c r="U20" s="110">
        <v>3</v>
      </c>
      <c r="V20" s="113"/>
      <c r="W20" s="107"/>
      <c r="X20" s="108"/>
      <c r="Y20" s="108"/>
      <c r="Z20" s="108"/>
      <c r="AA20" s="108"/>
      <c r="AB20" s="107"/>
      <c r="AC20" s="107"/>
      <c r="AD20" s="108"/>
      <c r="AE20" s="108"/>
      <c r="AF20" s="108"/>
      <c r="AG20" s="108"/>
      <c r="AH20" s="108"/>
      <c r="AI20" s="108"/>
      <c r="AJ20" s="108">
        <f t="shared" si="4"/>
        <v>0</v>
      </c>
      <c r="AK20" s="108">
        <f t="shared" si="5"/>
        <v>0</v>
      </c>
      <c r="AL20" s="112"/>
      <c r="AM20" s="110"/>
      <c r="AN20" s="114">
        <f t="shared" si="0"/>
        <v>75</v>
      </c>
      <c r="AO20" s="114">
        <f>SUM(U20,AM20)</f>
        <v>3</v>
      </c>
    </row>
    <row r="21" spans="1:41" ht="15" customHeight="1" x14ac:dyDescent="0.2">
      <c r="A21" s="104">
        <v>6</v>
      </c>
      <c r="B21" s="115" t="s">
        <v>27</v>
      </c>
      <c r="C21" s="116" t="s">
        <v>64</v>
      </c>
      <c r="D21" s="117">
        <v>30</v>
      </c>
      <c r="E21" s="117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>
        <v>20</v>
      </c>
      <c r="R21" s="118">
        <f t="shared" si="2"/>
        <v>30</v>
      </c>
      <c r="S21" s="118">
        <f t="shared" si="3"/>
        <v>50</v>
      </c>
      <c r="T21" s="118" t="s">
        <v>46</v>
      </c>
      <c r="U21" s="119">
        <v>2</v>
      </c>
      <c r="V21" s="117"/>
      <c r="W21" s="117"/>
      <c r="X21" s="117"/>
      <c r="Y21" s="117"/>
      <c r="Z21" s="117"/>
      <c r="AA21" s="117"/>
      <c r="AB21" s="117"/>
      <c r="AC21" s="117"/>
      <c r="AD21" s="118"/>
      <c r="AE21" s="118"/>
      <c r="AF21" s="118"/>
      <c r="AG21" s="118"/>
      <c r="AH21" s="118"/>
      <c r="AI21" s="118"/>
      <c r="AJ21" s="118"/>
      <c r="AK21" s="118"/>
      <c r="AL21" s="120"/>
      <c r="AM21" s="119"/>
      <c r="AN21" s="121">
        <f t="shared" si="0"/>
        <v>50</v>
      </c>
      <c r="AO21" s="121">
        <f t="shared" si="1"/>
        <v>2</v>
      </c>
    </row>
    <row r="22" spans="1:41" ht="15" customHeight="1" x14ac:dyDescent="0.2">
      <c r="A22" s="104">
        <v>7</v>
      </c>
      <c r="B22" s="115" t="s">
        <v>27</v>
      </c>
      <c r="C22" s="116" t="s">
        <v>64</v>
      </c>
      <c r="D22" s="117"/>
      <c r="E22" s="117">
        <v>50</v>
      </c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>
        <v>25</v>
      </c>
      <c r="R22" s="118">
        <f t="shared" si="2"/>
        <v>50</v>
      </c>
      <c r="S22" s="118">
        <f t="shared" si="3"/>
        <v>75</v>
      </c>
      <c r="T22" s="118" t="s">
        <v>46</v>
      </c>
      <c r="U22" s="119">
        <v>3</v>
      </c>
      <c r="V22" s="117"/>
      <c r="W22" s="117"/>
      <c r="X22" s="117"/>
      <c r="Y22" s="117"/>
      <c r="Z22" s="117"/>
      <c r="AA22" s="117"/>
      <c r="AB22" s="117"/>
      <c r="AC22" s="117"/>
      <c r="AD22" s="118"/>
      <c r="AE22" s="118"/>
      <c r="AF22" s="118"/>
      <c r="AG22" s="118"/>
      <c r="AH22" s="118"/>
      <c r="AI22" s="118"/>
      <c r="AJ22" s="118"/>
      <c r="AK22" s="118"/>
      <c r="AL22" s="120"/>
      <c r="AM22" s="119"/>
      <c r="AN22" s="121">
        <f t="shared" si="0"/>
        <v>75</v>
      </c>
      <c r="AO22" s="121">
        <f t="shared" si="1"/>
        <v>3</v>
      </c>
    </row>
    <row r="23" spans="1:41" ht="33.75" customHeight="1" x14ac:dyDescent="0.2">
      <c r="A23" s="104">
        <v>8</v>
      </c>
      <c r="B23" s="115" t="s">
        <v>27</v>
      </c>
      <c r="C23" s="116" t="s">
        <v>60</v>
      </c>
      <c r="D23" s="117"/>
      <c r="E23" s="11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>
        <f t="shared" si="2"/>
        <v>0</v>
      </c>
      <c r="S23" s="118">
        <f t="shared" si="3"/>
        <v>0</v>
      </c>
      <c r="T23" s="120"/>
      <c r="U23" s="119"/>
      <c r="V23" s="117">
        <v>20</v>
      </c>
      <c r="W23" s="117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22">
        <v>5</v>
      </c>
      <c r="AJ23" s="118">
        <f t="shared" si="4"/>
        <v>20</v>
      </c>
      <c r="AK23" s="123">
        <f>SUM(AI23:AJ23)</f>
        <v>25</v>
      </c>
      <c r="AL23" s="120" t="s">
        <v>46</v>
      </c>
      <c r="AM23" s="119">
        <v>1</v>
      </c>
      <c r="AN23" s="121">
        <f t="shared" si="0"/>
        <v>25</v>
      </c>
      <c r="AO23" s="121">
        <f t="shared" si="1"/>
        <v>1</v>
      </c>
    </row>
    <row r="24" spans="1:41" ht="33.75" customHeight="1" x14ac:dyDescent="0.2">
      <c r="A24" s="104">
        <v>9</v>
      </c>
      <c r="B24" s="115" t="s">
        <v>27</v>
      </c>
      <c r="C24" s="116" t="s">
        <v>60</v>
      </c>
      <c r="D24" s="117"/>
      <c r="E24" s="117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20"/>
      <c r="U24" s="119"/>
      <c r="V24" s="117"/>
      <c r="W24" s="117">
        <v>15</v>
      </c>
      <c r="X24" s="117"/>
      <c r="Y24" s="117"/>
      <c r="Z24" s="117"/>
      <c r="AA24" s="117"/>
      <c r="AB24" s="117"/>
      <c r="AC24" s="117"/>
      <c r="AD24" s="118"/>
      <c r="AE24" s="118"/>
      <c r="AF24" s="118"/>
      <c r="AG24" s="118"/>
      <c r="AH24" s="118"/>
      <c r="AI24" s="118">
        <v>10</v>
      </c>
      <c r="AJ24" s="118">
        <v>15</v>
      </c>
      <c r="AK24" s="123">
        <f>AI24+AJ24</f>
        <v>25</v>
      </c>
      <c r="AL24" s="120" t="s">
        <v>46</v>
      </c>
      <c r="AM24" s="119">
        <v>1</v>
      </c>
      <c r="AN24" s="121">
        <v>25</v>
      </c>
      <c r="AO24" s="121">
        <v>1</v>
      </c>
    </row>
    <row r="25" spans="1:41" ht="15" customHeight="1" x14ac:dyDescent="0.2">
      <c r="A25" s="104">
        <v>10</v>
      </c>
      <c r="B25" s="115" t="s">
        <v>27</v>
      </c>
      <c r="C25" s="124" t="s">
        <v>42</v>
      </c>
      <c r="D25" s="117">
        <v>15</v>
      </c>
      <c r="E25" s="117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>
        <v>10</v>
      </c>
      <c r="R25" s="118">
        <f t="shared" si="2"/>
        <v>15</v>
      </c>
      <c r="S25" s="118">
        <f t="shared" si="3"/>
        <v>25</v>
      </c>
      <c r="T25" s="125" t="s">
        <v>47</v>
      </c>
      <c r="U25" s="119">
        <v>1</v>
      </c>
      <c r="V25" s="117"/>
      <c r="W25" s="117"/>
      <c r="X25" s="117"/>
      <c r="Y25" s="117"/>
      <c r="Z25" s="117"/>
      <c r="AA25" s="117"/>
      <c r="AB25" s="117"/>
      <c r="AC25" s="117"/>
      <c r="AD25" s="118"/>
      <c r="AE25" s="118"/>
      <c r="AF25" s="118"/>
      <c r="AG25" s="118"/>
      <c r="AH25" s="118"/>
      <c r="AI25" s="118"/>
      <c r="AJ25" s="118">
        <f t="shared" si="4"/>
        <v>0</v>
      </c>
      <c r="AK25" s="118">
        <f t="shared" si="5"/>
        <v>0</v>
      </c>
      <c r="AL25" s="120"/>
      <c r="AM25" s="119"/>
      <c r="AN25" s="121">
        <f t="shared" si="0"/>
        <v>25</v>
      </c>
      <c r="AO25" s="121">
        <f t="shared" si="1"/>
        <v>1</v>
      </c>
    </row>
    <row r="26" spans="1:41" ht="15" customHeight="1" x14ac:dyDescent="0.2">
      <c r="A26" s="104">
        <v>11</v>
      </c>
      <c r="B26" s="115" t="s">
        <v>27</v>
      </c>
      <c r="C26" s="124" t="s">
        <v>42</v>
      </c>
      <c r="D26" s="117"/>
      <c r="E26" s="117">
        <v>15</v>
      </c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>
        <v>10</v>
      </c>
      <c r="R26" s="118">
        <f t="shared" si="2"/>
        <v>15</v>
      </c>
      <c r="S26" s="118">
        <f t="shared" si="3"/>
        <v>25</v>
      </c>
      <c r="T26" s="120" t="s">
        <v>46</v>
      </c>
      <c r="U26" s="119">
        <v>1</v>
      </c>
      <c r="V26" s="117"/>
      <c r="W26" s="117"/>
      <c r="X26" s="117"/>
      <c r="Y26" s="117"/>
      <c r="Z26" s="117"/>
      <c r="AA26" s="117"/>
      <c r="AB26" s="117"/>
      <c r="AC26" s="117"/>
      <c r="AD26" s="118"/>
      <c r="AE26" s="118"/>
      <c r="AF26" s="118"/>
      <c r="AG26" s="118"/>
      <c r="AH26" s="118"/>
      <c r="AI26" s="118"/>
      <c r="AJ26" s="118">
        <f t="shared" si="4"/>
        <v>0</v>
      </c>
      <c r="AK26" s="118">
        <f t="shared" si="5"/>
        <v>0</v>
      </c>
      <c r="AL26" s="120"/>
      <c r="AM26" s="119"/>
      <c r="AN26" s="121">
        <v>25</v>
      </c>
      <c r="AO26" s="121">
        <v>1</v>
      </c>
    </row>
    <row r="27" spans="1:41" ht="15" customHeight="1" x14ac:dyDescent="0.2">
      <c r="A27" s="104">
        <v>12</v>
      </c>
      <c r="B27" s="115" t="s">
        <v>27</v>
      </c>
      <c r="C27" s="124" t="s">
        <v>42</v>
      </c>
      <c r="D27" s="117"/>
      <c r="E27" s="126"/>
      <c r="F27" s="127"/>
      <c r="G27" s="127"/>
      <c r="H27" s="127"/>
      <c r="I27" s="127">
        <v>30</v>
      </c>
      <c r="J27" s="127"/>
      <c r="K27" s="127"/>
      <c r="L27" s="127"/>
      <c r="M27" s="127"/>
      <c r="N27" s="127"/>
      <c r="O27" s="127"/>
      <c r="P27" s="127"/>
      <c r="Q27" s="118">
        <v>20</v>
      </c>
      <c r="R27" s="118">
        <f t="shared" si="2"/>
        <v>30</v>
      </c>
      <c r="S27" s="118">
        <f t="shared" si="3"/>
        <v>50</v>
      </c>
      <c r="T27" s="118" t="s">
        <v>46</v>
      </c>
      <c r="U27" s="119">
        <v>2</v>
      </c>
      <c r="V27" s="117"/>
      <c r="W27" s="117"/>
      <c r="X27" s="117"/>
      <c r="Y27" s="117"/>
      <c r="Z27" s="117"/>
      <c r="AA27" s="117"/>
      <c r="AB27" s="117"/>
      <c r="AC27" s="117"/>
      <c r="AD27" s="118"/>
      <c r="AE27" s="118"/>
      <c r="AF27" s="118"/>
      <c r="AG27" s="118"/>
      <c r="AH27" s="118"/>
      <c r="AI27" s="118"/>
      <c r="AJ27" s="118">
        <f t="shared" si="4"/>
        <v>0</v>
      </c>
      <c r="AK27" s="118">
        <f t="shared" si="5"/>
        <v>0</v>
      </c>
      <c r="AL27" s="120"/>
      <c r="AM27" s="119"/>
      <c r="AN27" s="121">
        <v>50</v>
      </c>
      <c r="AO27" s="121">
        <v>2</v>
      </c>
    </row>
    <row r="28" spans="1:41" ht="15" customHeight="1" x14ac:dyDescent="0.2">
      <c r="A28" s="104">
        <v>13</v>
      </c>
      <c r="B28" s="115" t="s">
        <v>27</v>
      </c>
      <c r="C28" s="124" t="s">
        <v>143</v>
      </c>
      <c r="D28" s="117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>
        <f t="shared" si="2"/>
        <v>0</v>
      </c>
      <c r="S28" s="118">
        <f t="shared" si="3"/>
        <v>0</v>
      </c>
      <c r="T28" s="118"/>
      <c r="U28" s="119"/>
      <c r="V28" s="117">
        <v>15</v>
      </c>
      <c r="W28" s="117"/>
      <c r="X28" s="117"/>
      <c r="Y28" s="117"/>
      <c r="Z28" s="117"/>
      <c r="AA28" s="117"/>
      <c r="AB28" s="117"/>
      <c r="AC28" s="117"/>
      <c r="AD28" s="118"/>
      <c r="AE28" s="118"/>
      <c r="AF28" s="118"/>
      <c r="AG28" s="118"/>
      <c r="AH28" s="118"/>
      <c r="AI28" s="118">
        <v>10</v>
      </c>
      <c r="AJ28" s="118">
        <f t="shared" si="4"/>
        <v>15</v>
      </c>
      <c r="AK28" s="118">
        <f t="shared" si="5"/>
        <v>25</v>
      </c>
      <c r="AL28" s="120" t="s">
        <v>46</v>
      </c>
      <c r="AM28" s="119">
        <v>1</v>
      </c>
      <c r="AN28" s="121">
        <v>25</v>
      </c>
      <c r="AO28" s="121">
        <v>1</v>
      </c>
    </row>
    <row r="29" spans="1:41" ht="15" customHeight="1" x14ac:dyDescent="0.2">
      <c r="A29" s="104">
        <v>14</v>
      </c>
      <c r="B29" s="115" t="s">
        <v>27</v>
      </c>
      <c r="C29" s="124" t="s">
        <v>143</v>
      </c>
      <c r="D29" s="117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>
        <f t="shared" si="2"/>
        <v>0</v>
      </c>
      <c r="S29" s="118">
        <f t="shared" si="3"/>
        <v>0</v>
      </c>
      <c r="T29" s="118"/>
      <c r="U29" s="119"/>
      <c r="V29" s="117"/>
      <c r="W29" s="117"/>
      <c r="X29" s="117"/>
      <c r="Y29" s="117"/>
      <c r="Z29" s="117"/>
      <c r="AA29" s="117">
        <v>15</v>
      </c>
      <c r="AB29" s="126"/>
      <c r="AC29" s="117"/>
      <c r="AD29" s="118"/>
      <c r="AE29" s="118"/>
      <c r="AF29" s="118"/>
      <c r="AG29" s="118"/>
      <c r="AH29" s="118"/>
      <c r="AI29" s="118">
        <v>10</v>
      </c>
      <c r="AJ29" s="118">
        <f t="shared" si="4"/>
        <v>15</v>
      </c>
      <c r="AK29" s="118">
        <f t="shared" si="5"/>
        <v>25</v>
      </c>
      <c r="AL29" s="120" t="s">
        <v>46</v>
      </c>
      <c r="AM29" s="119">
        <v>1</v>
      </c>
      <c r="AN29" s="121">
        <v>25</v>
      </c>
      <c r="AO29" s="121">
        <v>1</v>
      </c>
    </row>
    <row r="30" spans="1:41" ht="37.15" customHeight="1" x14ac:dyDescent="0.2">
      <c r="A30" s="104">
        <v>15</v>
      </c>
      <c r="B30" s="115" t="s">
        <v>27</v>
      </c>
      <c r="C30" s="116" t="s">
        <v>80</v>
      </c>
      <c r="D30" s="128"/>
      <c r="E30" s="128"/>
      <c r="F30" s="129"/>
      <c r="G30" s="129"/>
      <c r="H30" s="129"/>
      <c r="I30" s="129"/>
      <c r="J30" s="118"/>
      <c r="K30" s="118"/>
      <c r="L30" s="118"/>
      <c r="M30" s="118"/>
      <c r="N30" s="118"/>
      <c r="O30" s="118"/>
      <c r="P30" s="118"/>
      <c r="Q30" s="129"/>
      <c r="R30" s="118">
        <f t="shared" si="2"/>
        <v>0</v>
      </c>
      <c r="S30" s="118">
        <f t="shared" si="3"/>
        <v>0</v>
      </c>
      <c r="T30" s="130"/>
      <c r="U30" s="119"/>
      <c r="V30" s="128">
        <v>30</v>
      </c>
      <c r="W30" s="128"/>
      <c r="X30" s="129"/>
      <c r="Y30" s="129"/>
      <c r="Z30" s="129"/>
      <c r="AA30" s="129"/>
      <c r="AB30" s="118"/>
      <c r="AC30" s="118"/>
      <c r="AD30" s="118"/>
      <c r="AE30" s="118"/>
      <c r="AF30" s="118"/>
      <c r="AG30" s="118"/>
      <c r="AH30" s="118"/>
      <c r="AI30" s="129">
        <v>20</v>
      </c>
      <c r="AJ30" s="118">
        <f t="shared" si="4"/>
        <v>30</v>
      </c>
      <c r="AK30" s="118">
        <f t="shared" si="5"/>
        <v>50</v>
      </c>
      <c r="AL30" s="130" t="s">
        <v>47</v>
      </c>
      <c r="AM30" s="119">
        <v>2</v>
      </c>
      <c r="AN30" s="121">
        <v>50</v>
      </c>
      <c r="AO30" s="121">
        <v>2</v>
      </c>
    </row>
    <row r="31" spans="1:41" ht="37.5" customHeight="1" x14ac:dyDescent="0.2">
      <c r="A31" s="104">
        <v>16</v>
      </c>
      <c r="B31" s="115" t="s">
        <v>27</v>
      </c>
      <c r="C31" s="116" t="s">
        <v>80</v>
      </c>
      <c r="D31" s="128"/>
      <c r="E31" s="128"/>
      <c r="F31" s="129"/>
      <c r="G31" s="129"/>
      <c r="H31" s="129"/>
      <c r="I31" s="129"/>
      <c r="J31" s="118"/>
      <c r="K31" s="118"/>
      <c r="L31" s="118"/>
      <c r="M31" s="118"/>
      <c r="N31" s="118"/>
      <c r="O31" s="118"/>
      <c r="P31" s="118"/>
      <c r="Q31" s="129"/>
      <c r="R31" s="118">
        <f t="shared" si="2"/>
        <v>0</v>
      </c>
      <c r="S31" s="118">
        <f t="shared" si="3"/>
        <v>0</v>
      </c>
      <c r="T31" s="131"/>
      <c r="U31" s="119"/>
      <c r="V31" s="128"/>
      <c r="W31" s="128"/>
      <c r="X31" s="129"/>
      <c r="Y31" s="129"/>
      <c r="Z31" s="129"/>
      <c r="AA31" s="129">
        <v>25</v>
      </c>
      <c r="AB31" s="118"/>
      <c r="AC31" s="118"/>
      <c r="AD31" s="118"/>
      <c r="AE31" s="118"/>
      <c r="AF31" s="118"/>
      <c r="AG31" s="118"/>
      <c r="AH31" s="118"/>
      <c r="AI31" s="129">
        <v>25</v>
      </c>
      <c r="AJ31" s="118">
        <f t="shared" si="4"/>
        <v>25</v>
      </c>
      <c r="AK31" s="118">
        <f t="shared" si="5"/>
        <v>50</v>
      </c>
      <c r="AL31" s="131" t="s">
        <v>46</v>
      </c>
      <c r="AM31" s="119">
        <v>2</v>
      </c>
      <c r="AN31" s="121">
        <v>50</v>
      </c>
      <c r="AO31" s="121">
        <v>2</v>
      </c>
    </row>
    <row r="32" spans="1:41" ht="34.15" customHeight="1" x14ac:dyDescent="0.2">
      <c r="A32" s="104">
        <v>17</v>
      </c>
      <c r="B32" s="115" t="s">
        <v>27</v>
      </c>
      <c r="C32" s="116" t="s">
        <v>80</v>
      </c>
      <c r="D32" s="128"/>
      <c r="E32" s="128"/>
      <c r="F32" s="129"/>
      <c r="G32" s="129"/>
      <c r="H32" s="129"/>
      <c r="I32" s="129"/>
      <c r="J32" s="118"/>
      <c r="K32" s="118"/>
      <c r="L32" s="118"/>
      <c r="M32" s="118"/>
      <c r="N32" s="118"/>
      <c r="O32" s="118"/>
      <c r="P32" s="118"/>
      <c r="Q32" s="129"/>
      <c r="R32" s="118">
        <f t="shared" si="2"/>
        <v>0</v>
      </c>
      <c r="S32" s="118">
        <f t="shared" si="3"/>
        <v>0</v>
      </c>
      <c r="T32" s="131"/>
      <c r="U32" s="119"/>
      <c r="V32" s="128"/>
      <c r="W32" s="128">
        <v>10</v>
      </c>
      <c r="X32" s="129"/>
      <c r="Y32" s="129"/>
      <c r="Z32" s="129"/>
      <c r="AA32" s="129"/>
      <c r="AB32" s="118"/>
      <c r="AC32" s="118"/>
      <c r="AD32" s="118"/>
      <c r="AE32" s="118"/>
      <c r="AF32" s="118"/>
      <c r="AG32" s="118"/>
      <c r="AH32" s="118"/>
      <c r="AI32" s="129">
        <v>15</v>
      </c>
      <c r="AJ32" s="118">
        <f t="shared" si="4"/>
        <v>10</v>
      </c>
      <c r="AK32" s="118">
        <f t="shared" si="5"/>
        <v>25</v>
      </c>
      <c r="AL32" s="131" t="s">
        <v>46</v>
      </c>
      <c r="AM32" s="119">
        <v>1</v>
      </c>
      <c r="AN32" s="121">
        <v>25</v>
      </c>
      <c r="AO32" s="121">
        <v>1</v>
      </c>
    </row>
    <row r="33" spans="1:41" ht="17.25" customHeight="1" x14ac:dyDescent="0.2">
      <c r="A33" s="104">
        <v>18</v>
      </c>
      <c r="B33" s="115" t="s">
        <v>27</v>
      </c>
      <c r="C33" s="124" t="s">
        <v>55</v>
      </c>
      <c r="D33" s="117">
        <v>30</v>
      </c>
      <c r="E33" s="117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>
        <v>20</v>
      </c>
      <c r="R33" s="118">
        <f t="shared" si="2"/>
        <v>30</v>
      </c>
      <c r="S33" s="118">
        <f t="shared" si="3"/>
        <v>50</v>
      </c>
      <c r="T33" s="120" t="s">
        <v>46</v>
      </c>
      <c r="U33" s="119">
        <v>2</v>
      </c>
      <c r="V33" s="117"/>
      <c r="W33" s="117"/>
      <c r="X33" s="117"/>
      <c r="Y33" s="117"/>
      <c r="Z33" s="117"/>
      <c r="AA33" s="117"/>
      <c r="AB33" s="117"/>
      <c r="AC33" s="117"/>
      <c r="AD33" s="118"/>
      <c r="AE33" s="118"/>
      <c r="AF33" s="118"/>
      <c r="AG33" s="118"/>
      <c r="AH33" s="118"/>
      <c r="AI33" s="118"/>
      <c r="AJ33" s="118">
        <f t="shared" si="4"/>
        <v>0</v>
      </c>
      <c r="AK33" s="118">
        <f t="shared" si="5"/>
        <v>0</v>
      </c>
      <c r="AL33" s="120"/>
      <c r="AM33" s="119"/>
      <c r="AN33" s="121">
        <f t="shared" si="0"/>
        <v>50</v>
      </c>
      <c r="AO33" s="121">
        <f t="shared" ref="AO33:AO49" si="6">SUM(AM33,U33)</f>
        <v>2</v>
      </c>
    </row>
    <row r="34" spans="1:41" ht="15" customHeight="1" x14ac:dyDescent="0.2">
      <c r="A34" s="104">
        <v>19</v>
      </c>
      <c r="B34" s="115" t="s">
        <v>27</v>
      </c>
      <c r="C34" s="124" t="s">
        <v>55</v>
      </c>
      <c r="D34" s="117"/>
      <c r="E34" s="117"/>
      <c r="F34" s="118"/>
      <c r="G34" s="118"/>
      <c r="H34" s="118"/>
      <c r="I34" s="118">
        <v>15</v>
      </c>
      <c r="J34" s="118"/>
      <c r="K34" s="118"/>
      <c r="L34" s="118"/>
      <c r="M34" s="118"/>
      <c r="N34" s="118"/>
      <c r="O34" s="118"/>
      <c r="P34" s="118"/>
      <c r="Q34" s="118">
        <v>10</v>
      </c>
      <c r="R34" s="118">
        <f t="shared" si="2"/>
        <v>15</v>
      </c>
      <c r="S34" s="118">
        <f t="shared" si="3"/>
        <v>25</v>
      </c>
      <c r="T34" s="120" t="s">
        <v>46</v>
      </c>
      <c r="U34" s="119">
        <v>1</v>
      </c>
      <c r="V34" s="117"/>
      <c r="W34" s="117"/>
      <c r="X34" s="117"/>
      <c r="Y34" s="117"/>
      <c r="Z34" s="117"/>
      <c r="AA34" s="117"/>
      <c r="AB34" s="117"/>
      <c r="AC34" s="117"/>
      <c r="AD34" s="118"/>
      <c r="AE34" s="118"/>
      <c r="AF34" s="118"/>
      <c r="AG34" s="118"/>
      <c r="AH34" s="118"/>
      <c r="AI34" s="118"/>
      <c r="AJ34" s="118">
        <f t="shared" si="4"/>
        <v>0</v>
      </c>
      <c r="AK34" s="118">
        <f t="shared" si="5"/>
        <v>0</v>
      </c>
      <c r="AL34" s="118"/>
      <c r="AM34" s="119"/>
      <c r="AN34" s="121">
        <f t="shared" si="0"/>
        <v>25</v>
      </c>
      <c r="AO34" s="121">
        <f t="shared" si="6"/>
        <v>1</v>
      </c>
    </row>
    <row r="35" spans="1:41" ht="15" customHeight="1" x14ac:dyDescent="0.2">
      <c r="A35" s="104">
        <v>20</v>
      </c>
      <c r="B35" s="115" t="s">
        <v>27</v>
      </c>
      <c r="C35" s="124" t="s">
        <v>57</v>
      </c>
      <c r="D35" s="117"/>
      <c r="E35" s="117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>
        <f t="shared" si="2"/>
        <v>0</v>
      </c>
      <c r="S35" s="118">
        <f t="shared" si="3"/>
        <v>0</v>
      </c>
      <c r="T35" s="118"/>
      <c r="U35" s="119"/>
      <c r="V35" s="117">
        <v>30</v>
      </c>
      <c r="W35" s="117"/>
      <c r="X35" s="117"/>
      <c r="Y35" s="117"/>
      <c r="Z35" s="117"/>
      <c r="AA35" s="117"/>
      <c r="AB35" s="117"/>
      <c r="AC35" s="117"/>
      <c r="AD35" s="118"/>
      <c r="AE35" s="118"/>
      <c r="AF35" s="118"/>
      <c r="AG35" s="118"/>
      <c r="AH35" s="118"/>
      <c r="AI35" s="118">
        <v>45</v>
      </c>
      <c r="AJ35" s="118">
        <f t="shared" si="4"/>
        <v>30</v>
      </c>
      <c r="AK35" s="118">
        <f t="shared" si="5"/>
        <v>75</v>
      </c>
      <c r="AL35" s="125" t="s">
        <v>47</v>
      </c>
      <c r="AM35" s="119">
        <v>3</v>
      </c>
      <c r="AN35" s="121">
        <f t="shared" si="0"/>
        <v>75</v>
      </c>
      <c r="AO35" s="121">
        <f t="shared" si="6"/>
        <v>3</v>
      </c>
    </row>
    <row r="36" spans="1:41" ht="15" customHeight="1" x14ac:dyDescent="0.2">
      <c r="A36" s="132">
        <v>21</v>
      </c>
      <c r="B36" s="115" t="s">
        <v>27</v>
      </c>
      <c r="C36" s="124" t="s">
        <v>57</v>
      </c>
      <c r="D36" s="117"/>
      <c r="E36" s="117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>
        <f t="shared" si="2"/>
        <v>0</v>
      </c>
      <c r="S36" s="118">
        <f t="shared" si="3"/>
        <v>0</v>
      </c>
      <c r="T36" s="118"/>
      <c r="U36" s="119"/>
      <c r="V36" s="117"/>
      <c r="W36" s="117"/>
      <c r="X36" s="117"/>
      <c r="Y36" s="117">
        <v>30</v>
      </c>
      <c r="Z36" s="117"/>
      <c r="AA36" s="117"/>
      <c r="AB36" s="117"/>
      <c r="AC36" s="117"/>
      <c r="AD36" s="118"/>
      <c r="AE36" s="118"/>
      <c r="AF36" s="118"/>
      <c r="AG36" s="118"/>
      <c r="AH36" s="118"/>
      <c r="AI36" s="118">
        <v>20</v>
      </c>
      <c r="AJ36" s="118">
        <f t="shared" si="4"/>
        <v>30</v>
      </c>
      <c r="AK36" s="118">
        <f t="shared" si="5"/>
        <v>50</v>
      </c>
      <c r="AL36" s="120" t="s">
        <v>46</v>
      </c>
      <c r="AM36" s="119">
        <v>2</v>
      </c>
      <c r="AN36" s="121">
        <f t="shared" si="0"/>
        <v>50</v>
      </c>
      <c r="AO36" s="121">
        <f t="shared" si="6"/>
        <v>2</v>
      </c>
    </row>
    <row r="37" spans="1:41" ht="15" customHeight="1" x14ac:dyDescent="0.2">
      <c r="A37" s="104">
        <v>22</v>
      </c>
      <c r="B37" s="115" t="s">
        <v>27</v>
      </c>
      <c r="C37" s="124" t="s">
        <v>75</v>
      </c>
      <c r="D37" s="117">
        <v>30</v>
      </c>
      <c r="E37" s="117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>
        <v>45</v>
      </c>
      <c r="R37" s="118">
        <f t="shared" si="2"/>
        <v>30</v>
      </c>
      <c r="S37" s="118">
        <f t="shared" si="3"/>
        <v>75</v>
      </c>
      <c r="T37" s="125" t="s">
        <v>47</v>
      </c>
      <c r="U37" s="119">
        <v>3</v>
      </c>
      <c r="V37" s="117"/>
      <c r="W37" s="117"/>
      <c r="X37" s="117"/>
      <c r="Y37" s="117"/>
      <c r="Z37" s="117"/>
      <c r="AA37" s="117"/>
      <c r="AB37" s="117"/>
      <c r="AC37" s="117"/>
      <c r="AD37" s="118"/>
      <c r="AE37" s="118"/>
      <c r="AF37" s="118"/>
      <c r="AG37" s="118"/>
      <c r="AH37" s="118"/>
      <c r="AI37" s="118"/>
      <c r="AJ37" s="118">
        <f t="shared" si="4"/>
        <v>0</v>
      </c>
      <c r="AK37" s="118">
        <f t="shared" si="5"/>
        <v>0</v>
      </c>
      <c r="AL37" s="118"/>
      <c r="AM37" s="119"/>
      <c r="AN37" s="121">
        <f t="shared" si="0"/>
        <v>75</v>
      </c>
      <c r="AO37" s="121">
        <f t="shared" si="6"/>
        <v>3</v>
      </c>
    </row>
    <row r="38" spans="1:41" ht="15" customHeight="1" x14ac:dyDescent="0.2">
      <c r="A38" s="104">
        <v>23</v>
      </c>
      <c r="B38" s="115" t="s">
        <v>27</v>
      </c>
      <c r="C38" s="124" t="s">
        <v>75</v>
      </c>
      <c r="D38" s="117"/>
      <c r="E38" s="117"/>
      <c r="F38" s="118">
        <v>15</v>
      </c>
      <c r="G38" s="118"/>
      <c r="H38" s="118"/>
      <c r="I38" s="118">
        <v>15</v>
      </c>
      <c r="J38" s="118"/>
      <c r="K38" s="118"/>
      <c r="L38" s="118"/>
      <c r="M38" s="118"/>
      <c r="N38" s="118"/>
      <c r="O38" s="118"/>
      <c r="P38" s="118"/>
      <c r="Q38" s="118">
        <v>20</v>
      </c>
      <c r="R38" s="118">
        <f t="shared" si="2"/>
        <v>30</v>
      </c>
      <c r="S38" s="118">
        <f t="shared" si="3"/>
        <v>50</v>
      </c>
      <c r="T38" s="120" t="s">
        <v>46</v>
      </c>
      <c r="U38" s="119">
        <v>2</v>
      </c>
      <c r="V38" s="117"/>
      <c r="W38" s="117"/>
      <c r="X38" s="117"/>
      <c r="Y38" s="117"/>
      <c r="Z38" s="117"/>
      <c r="AA38" s="117"/>
      <c r="AB38" s="117"/>
      <c r="AC38" s="117"/>
      <c r="AD38" s="118"/>
      <c r="AE38" s="118"/>
      <c r="AF38" s="118"/>
      <c r="AG38" s="118"/>
      <c r="AH38" s="118"/>
      <c r="AI38" s="118"/>
      <c r="AJ38" s="118">
        <f t="shared" si="4"/>
        <v>0</v>
      </c>
      <c r="AK38" s="118">
        <f t="shared" si="5"/>
        <v>0</v>
      </c>
      <c r="AL38" s="118"/>
      <c r="AM38" s="119"/>
      <c r="AN38" s="121">
        <f t="shared" si="0"/>
        <v>50</v>
      </c>
      <c r="AO38" s="121">
        <f t="shared" si="6"/>
        <v>2</v>
      </c>
    </row>
    <row r="39" spans="1:41" ht="15" customHeight="1" x14ac:dyDescent="0.2">
      <c r="A39" s="104">
        <v>24</v>
      </c>
      <c r="B39" s="115" t="s">
        <v>27</v>
      </c>
      <c r="C39" s="124" t="s">
        <v>75</v>
      </c>
      <c r="D39" s="117"/>
      <c r="E39" s="117">
        <v>15</v>
      </c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>
        <v>10</v>
      </c>
      <c r="R39" s="118">
        <f t="shared" si="2"/>
        <v>15</v>
      </c>
      <c r="S39" s="118">
        <f t="shared" si="3"/>
        <v>25</v>
      </c>
      <c r="T39" s="120" t="s">
        <v>46</v>
      </c>
      <c r="U39" s="119">
        <v>1</v>
      </c>
      <c r="V39" s="117"/>
      <c r="W39" s="117"/>
      <c r="X39" s="117"/>
      <c r="Y39" s="117"/>
      <c r="Z39" s="117"/>
      <c r="AA39" s="117"/>
      <c r="AB39" s="117"/>
      <c r="AC39" s="117"/>
      <c r="AD39" s="118"/>
      <c r="AE39" s="118"/>
      <c r="AF39" s="118"/>
      <c r="AG39" s="118"/>
      <c r="AH39" s="118"/>
      <c r="AI39" s="118"/>
      <c r="AJ39" s="118">
        <f t="shared" si="4"/>
        <v>0</v>
      </c>
      <c r="AK39" s="118">
        <f t="shared" si="5"/>
        <v>0</v>
      </c>
      <c r="AL39" s="118"/>
      <c r="AM39" s="119"/>
      <c r="AN39" s="121">
        <f t="shared" si="0"/>
        <v>25</v>
      </c>
      <c r="AO39" s="121">
        <f t="shared" si="6"/>
        <v>1</v>
      </c>
    </row>
    <row r="40" spans="1:41" ht="15" customHeight="1" x14ac:dyDescent="0.2">
      <c r="A40" s="104">
        <v>25</v>
      </c>
      <c r="B40" s="115" t="s">
        <v>27</v>
      </c>
      <c r="C40" s="116" t="s">
        <v>76</v>
      </c>
      <c r="D40" s="117"/>
      <c r="E40" s="117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>
        <f t="shared" si="2"/>
        <v>0</v>
      </c>
      <c r="S40" s="118">
        <f t="shared" si="3"/>
        <v>0</v>
      </c>
      <c r="T40" s="118"/>
      <c r="U40" s="119"/>
      <c r="V40" s="117">
        <v>30</v>
      </c>
      <c r="W40" s="117"/>
      <c r="X40" s="117"/>
      <c r="Y40" s="117"/>
      <c r="Z40" s="117"/>
      <c r="AA40" s="117"/>
      <c r="AB40" s="117"/>
      <c r="AC40" s="117"/>
      <c r="AD40" s="118"/>
      <c r="AE40" s="118"/>
      <c r="AF40" s="118"/>
      <c r="AG40" s="118"/>
      <c r="AH40" s="118"/>
      <c r="AI40" s="118">
        <v>20</v>
      </c>
      <c r="AJ40" s="118">
        <f t="shared" si="4"/>
        <v>30</v>
      </c>
      <c r="AK40" s="118">
        <f t="shared" si="5"/>
        <v>50</v>
      </c>
      <c r="AL40" s="125" t="s">
        <v>47</v>
      </c>
      <c r="AM40" s="119">
        <v>2</v>
      </c>
      <c r="AN40" s="121">
        <f t="shared" si="0"/>
        <v>50</v>
      </c>
      <c r="AO40" s="121">
        <f t="shared" si="6"/>
        <v>2</v>
      </c>
    </row>
    <row r="41" spans="1:41" ht="15" customHeight="1" x14ac:dyDescent="0.2">
      <c r="A41" s="104">
        <v>26</v>
      </c>
      <c r="B41" s="115" t="s">
        <v>27</v>
      </c>
      <c r="C41" s="116" t="s">
        <v>76</v>
      </c>
      <c r="D41" s="117"/>
      <c r="E41" s="117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>
        <f t="shared" si="2"/>
        <v>0</v>
      </c>
      <c r="S41" s="118">
        <f t="shared" si="3"/>
        <v>0</v>
      </c>
      <c r="T41" s="118"/>
      <c r="U41" s="119"/>
      <c r="V41" s="117"/>
      <c r="W41" s="117">
        <v>30</v>
      </c>
      <c r="X41" s="117"/>
      <c r="Y41" s="117"/>
      <c r="Z41" s="117"/>
      <c r="AA41" s="117"/>
      <c r="AB41" s="117"/>
      <c r="AC41" s="117"/>
      <c r="AD41" s="118"/>
      <c r="AE41" s="118"/>
      <c r="AF41" s="118"/>
      <c r="AG41" s="118"/>
      <c r="AH41" s="118"/>
      <c r="AI41" s="118">
        <v>20</v>
      </c>
      <c r="AJ41" s="118">
        <f t="shared" si="4"/>
        <v>30</v>
      </c>
      <c r="AK41" s="118">
        <f t="shared" si="5"/>
        <v>50</v>
      </c>
      <c r="AL41" s="120" t="s">
        <v>46</v>
      </c>
      <c r="AM41" s="119">
        <v>2</v>
      </c>
      <c r="AN41" s="121">
        <f t="shared" si="0"/>
        <v>50</v>
      </c>
      <c r="AO41" s="121">
        <f t="shared" si="6"/>
        <v>2</v>
      </c>
    </row>
    <row r="42" spans="1:41" ht="15" customHeight="1" x14ac:dyDescent="0.2">
      <c r="A42" s="104">
        <v>27</v>
      </c>
      <c r="B42" s="115" t="s">
        <v>27</v>
      </c>
      <c r="C42" s="116" t="s">
        <v>76</v>
      </c>
      <c r="D42" s="117"/>
      <c r="E42" s="117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>
        <f t="shared" si="2"/>
        <v>0</v>
      </c>
      <c r="S42" s="118">
        <f t="shared" si="3"/>
        <v>0</v>
      </c>
      <c r="T42" s="118"/>
      <c r="U42" s="119"/>
      <c r="V42" s="117"/>
      <c r="W42" s="117"/>
      <c r="X42" s="117">
        <v>30</v>
      </c>
      <c r="Y42" s="117"/>
      <c r="Z42" s="117"/>
      <c r="AA42" s="117"/>
      <c r="AB42" s="117"/>
      <c r="AC42" s="117"/>
      <c r="AD42" s="118"/>
      <c r="AE42" s="118"/>
      <c r="AF42" s="118"/>
      <c r="AG42" s="118"/>
      <c r="AH42" s="118"/>
      <c r="AI42" s="118">
        <v>20</v>
      </c>
      <c r="AJ42" s="118">
        <f t="shared" si="4"/>
        <v>30</v>
      </c>
      <c r="AK42" s="118">
        <f t="shared" si="5"/>
        <v>50</v>
      </c>
      <c r="AL42" s="120" t="s">
        <v>46</v>
      </c>
      <c r="AM42" s="119">
        <v>2</v>
      </c>
      <c r="AN42" s="121">
        <f t="shared" si="0"/>
        <v>50</v>
      </c>
      <c r="AO42" s="121">
        <f t="shared" si="6"/>
        <v>2</v>
      </c>
    </row>
    <row r="43" spans="1:41" ht="15" customHeight="1" x14ac:dyDescent="0.2">
      <c r="A43" s="104">
        <v>28</v>
      </c>
      <c r="B43" s="115" t="s">
        <v>27</v>
      </c>
      <c r="C43" s="116" t="s">
        <v>82</v>
      </c>
      <c r="D43" s="117"/>
      <c r="E43" s="117"/>
      <c r="F43" s="117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25"/>
      <c r="U43" s="119"/>
      <c r="V43" s="117">
        <v>30</v>
      </c>
      <c r="W43" s="117"/>
      <c r="X43" s="117"/>
      <c r="Y43" s="117"/>
      <c r="Z43" s="117"/>
      <c r="AA43" s="117"/>
      <c r="AB43" s="117"/>
      <c r="AC43" s="117"/>
      <c r="AD43" s="118"/>
      <c r="AE43" s="118"/>
      <c r="AF43" s="118"/>
      <c r="AG43" s="118"/>
      <c r="AH43" s="118"/>
      <c r="AI43" s="118">
        <v>20</v>
      </c>
      <c r="AJ43" s="118">
        <f t="shared" si="4"/>
        <v>30</v>
      </c>
      <c r="AK43" s="118">
        <f t="shared" si="5"/>
        <v>50</v>
      </c>
      <c r="AL43" s="125" t="s">
        <v>47</v>
      </c>
      <c r="AM43" s="119">
        <v>2</v>
      </c>
      <c r="AN43" s="121">
        <f t="shared" si="0"/>
        <v>50</v>
      </c>
      <c r="AO43" s="121">
        <f t="shared" si="6"/>
        <v>2</v>
      </c>
    </row>
    <row r="44" spans="1:41" ht="15" customHeight="1" x14ac:dyDescent="0.2">
      <c r="A44" s="104">
        <v>29</v>
      </c>
      <c r="B44" s="115" t="s">
        <v>27</v>
      </c>
      <c r="C44" s="116" t="s">
        <v>82</v>
      </c>
      <c r="D44" s="117"/>
      <c r="E44" s="117"/>
      <c r="F44" s="117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20"/>
      <c r="U44" s="119"/>
      <c r="V44" s="117"/>
      <c r="W44" s="117">
        <v>10</v>
      </c>
      <c r="X44" s="117"/>
      <c r="Y44" s="117"/>
      <c r="Z44" s="117"/>
      <c r="AA44" s="117"/>
      <c r="AB44" s="117"/>
      <c r="AC44" s="117"/>
      <c r="AD44" s="118"/>
      <c r="AE44" s="118"/>
      <c r="AF44" s="118"/>
      <c r="AG44" s="118"/>
      <c r="AH44" s="118"/>
      <c r="AI44" s="118">
        <v>15</v>
      </c>
      <c r="AJ44" s="118">
        <f t="shared" si="4"/>
        <v>10</v>
      </c>
      <c r="AK44" s="118">
        <f t="shared" si="5"/>
        <v>25</v>
      </c>
      <c r="AL44" s="120" t="s">
        <v>46</v>
      </c>
      <c r="AM44" s="119">
        <v>1</v>
      </c>
      <c r="AN44" s="121">
        <f t="shared" si="0"/>
        <v>25</v>
      </c>
      <c r="AO44" s="121">
        <f t="shared" si="6"/>
        <v>1</v>
      </c>
    </row>
    <row r="45" spans="1:41" ht="15" customHeight="1" x14ac:dyDescent="0.2">
      <c r="A45" s="104">
        <v>30</v>
      </c>
      <c r="B45" s="115" t="s">
        <v>27</v>
      </c>
      <c r="C45" s="116" t="s">
        <v>82</v>
      </c>
      <c r="D45" s="117"/>
      <c r="E45" s="117"/>
      <c r="F45" s="117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20"/>
      <c r="U45" s="119"/>
      <c r="V45" s="117"/>
      <c r="W45" s="117"/>
      <c r="X45" s="117">
        <v>30</v>
      </c>
      <c r="Y45" s="117"/>
      <c r="Z45" s="117"/>
      <c r="AA45" s="117"/>
      <c r="AB45" s="117"/>
      <c r="AC45" s="117"/>
      <c r="AD45" s="118"/>
      <c r="AE45" s="118"/>
      <c r="AF45" s="118"/>
      <c r="AG45" s="118"/>
      <c r="AH45" s="118"/>
      <c r="AI45" s="118">
        <v>20</v>
      </c>
      <c r="AJ45" s="118">
        <f t="shared" si="4"/>
        <v>30</v>
      </c>
      <c r="AK45" s="118">
        <f t="shared" si="5"/>
        <v>50</v>
      </c>
      <c r="AL45" s="120" t="s">
        <v>46</v>
      </c>
      <c r="AM45" s="119">
        <v>2</v>
      </c>
      <c r="AN45" s="121">
        <f t="shared" si="0"/>
        <v>50</v>
      </c>
      <c r="AO45" s="121">
        <f t="shared" si="6"/>
        <v>2</v>
      </c>
    </row>
    <row r="46" spans="1:41" ht="15" customHeight="1" x14ac:dyDescent="0.2">
      <c r="A46" s="113">
        <v>31</v>
      </c>
      <c r="B46" s="115" t="s">
        <v>27</v>
      </c>
      <c r="C46" s="116" t="s">
        <v>77</v>
      </c>
      <c r="D46" s="117">
        <v>20</v>
      </c>
      <c r="E46" s="117"/>
      <c r="F46" s="117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>
        <v>5</v>
      </c>
      <c r="R46" s="118">
        <v>20</v>
      </c>
      <c r="S46" s="118">
        <v>25</v>
      </c>
      <c r="T46" s="120" t="s">
        <v>46</v>
      </c>
      <c r="U46" s="119">
        <v>1</v>
      </c>
      <c r="V46" s="117"/>
      <c r="W46" s="117"/>
      <c r="X46" s="117"/>
      <c r="Y46" s="117"/>
      <c r="Z46" s="117"/>
      <c r="AA46" s="117"/>
      <c r="AB46" s="117"/>
      <c r="AC46" s="117"/>
      <c r="AD46" s="118"/>
      <c r="AE46" s="118"/>
      <c r="AF46" s="118"/>
      <c r="AG46" s="118"/>
      <c r="AH46" s="118"/>
      <c r="AI46" s="118"/>
      <c r="AJ46" s="118"/>
      <c r="AK46" s="118"/>
      <c r="AL46" s="120"/>
      <c r="AM46" s="119"/>
      <c r="AN46" s="121">
        <v>25</v>
      </c>
      <c r="AO46" s="121">
        <v>1</v>
      </c>
    </row>
    <row r="47" spans="1:41" ht="36" customHeight="1" x14ac:dyDescent="0.2">
      <c r="A47" s="133">
        <v>32</v>
      </c>
      <c r="B47" s="134" t="s">
        <v>30</v>
      </c>
      <c r="C47" s="135" t="s">
        <v>98</v>
      </c>
      <c r="D47" s="136"/>
      <c r="E47" s="136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8"/>
      <c r="R47" s="108">
        <f t="shared" si="2"/>
        <v>0</v>
      </c>
      <c r="S47" s="108">
        <f t="shared" si="3"/>
        <v>0</v>
      </c>
      <c r="T47" s="139"/>
      <c r="U47" s="140"/>
      <c r="V47" s="117"/>
      <c r="W47" s="117">
        <v>40</v>
      </c>
      <c r="X47" s="117"/>
      <c r="Y47" s="117"/>
      <c r="Z47" s="117"/>
      <c r="AA47" s="117"/>
      <c r="AB47" s="117"/>
      <c r="AC47" s="117"/>
      <c r="AD47" s="118"/>
      <c r="AE47" s="118"/>
      <c r="AF47" s="118"/>
      <c r="AG47" s="118"/>
      <c r="AH47" s="118"/>
      <c r="AI47" s="118">
        <v>10</v>
      </c>
      <c r="AJ47" s="108">
        <f t="shared" si="4"/>
        <v>40</v>
      </c>
      <c r="AK47" s="108">
        <f t="shared" si="5"/>
        <v>50</v>
      </c>
      <c r="AL47" s="120" t="s">
        <v>46</v>
      </c>
      <c r="AM47" s="119">
        <v>2</v>
      </c>
      <c r="AN47" s="121">
        <f t="shared" si="0"/>
        <v>50</v>
      </c>
      <c r="AO47" s="121">
        <f t="shared" si="6"/>
        <v>2</v>
      </c>
    </row>
    <row r="48" spans="1:41" ht="46.5" customHeight="1" x14ac:dyDescent="0.2">
      <c r="A48" s="104">
        <v>33</v>
      </c>
      <c r="B48" s="105" t="s">
        <v>27</v>
      </c>
      <c r="C48" s="141" t="s">
        <v>120</v>
      </c>
      <c r="D48" s="136"/>
      <c r="E48" s="136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8"/>
      <c r="R48" s="108">
        <f t="shared" si="2"/>
        <v>0</v>
      </c>
      <c r="S48" s="108">
        <f t="shared" si="3"/>
        <v>0</v>
      </c>
      <c r="T48" s="139"/>
      <c r="U48" s="140"/>
      <c r="V48" s="136"/>
      <c r="W48" s="136"/>
      <c r="X48" s="136"/>
      <c r="Y48" s="136"/>
      <c r="Z48" s="136"/>
      <c r="AA48" s="136"/>
      <c r="AB48" s="136"/>
      <c r="AC48" s="136"/>
      <c r="AD48" s="137"/>
      <c r="AE48" s="137"/>
      <c r="AF48" s="137"/>
      <c r="AG48" s="137"/>
      <c r="AH48" s="137">
        <v>60</v>
      </c>
      <c r="AI48" s="137"/>
      <c r="AJ48" s="108">
        <f t="shared" si="4"/>
        <v>60</v>
      </c>
      <c r="AK48" s="108">
        <f t="shared" si="5"/>
        <v>60</v>
      </c>
      <c r="AL48" s="139" t="s">
        <v>46</v>
      </c>
      <c r="AM48" s="140">
        <v>2</v>
      </c>
      <c r="AN48" s="111">
        <f t="shared" si="0"/>
        <v>60</v>
      </c>
      <c r="AO48" s="111">
        <f t="shared" si="6"/>
        <v>2</v>
      </c>
    </row>
    <row r="49" spans="1:41" ht="40.5" customHeight="1" thickBot="1" x14ac:dyDescent="0.25">
      <c r="A49" s="104">
        <v>34</v>
      </c>
      <c r="B49" s="105" t="s">
        <v>27</v>
      </c>
      <c r="C49" s="142" t="s">
        <v>83</v>
      </c>
      <c r="D49" s="143"/>
      <c r="E49" s="143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08">
        <f t="shared" si="2"/>
        <v>0</v>
      </c>
      <c r="S49" s="108">
        <f t="shared" si="3"/>
        <v>0</v>
      </c>
      <c r="T49" s="137"/>
      <c r="U49" s="144"/>
      <c r="V49" s="136"/>
      <c r="W49" s="136"/>
      <c r="X49" s="136"/>
      <c r="Y49" s="136"/>
      <c r="Z49" s="136"/>
      <c r="AA49" s="136"/>
      <c r="AB49" s="136"/>
      <c r="AC49" s="136"/>
      <c r="AD49" s="137"/>
      <c r="AE49" s="137"/>
      <c r="AF49" s="137"/>
      <c r="AG49" s="137"/>
      <c r="AH49" s="137">
        <v>30</v>
      </c>
      <c r="AI49" s="137"/>
      <c r="AJ49" s="108">
        <f t="shared" si="4"/>
        <v>30</v>
      </c>
      <c r="AK49" s="108">
        <f t="shared" si="5"/>
        <v>30</v>
      </c>
      <c r="AL49" s="139" t="s">
        <v>46</v>
      </c>
      <c r="AM49" s="140">
        <v>1</v>
      </c>
      <c r="AN49" s="111">
        <f t="shared" si="0"/>
        <v>30</v>
      </c>
      <c r="AO49" s="111">
        <f t="shared" si="6"/>
        <v>1</v>
      </c>
    </row>
    <row r="50" spans="1:41" ht="15" customHeight="1" thickBot="1" x14ac:dyDescent="0.25">
      <c r="A50" s="145" t="s">
        <v>3</v>
      </c>
      <c r="B50" s="146"/>
      <c r="C50" s="147"/>
      <c r="D50" s="148">
        <f>SUM(D16:D49)</f>
        <v>185</v>
      </c>
      <c r="E50" s="148">
        <f t="shared" ref="E50:AO50" si="7">SUM(E16:E49)</f>
        <v>110</v>
      </c>
      <c r="F50" s="148">
        <f t="shared" si="7"/>
        <v>15</v>
      </c>
      <c r="G50" s="148">
        <f t="shared" si="7"/>
        <v>0</v>
      </c>
      <c r="H50" s="148">
        <f t="shared" si="7"/>
        <v>0</v>
      </c>
      <c r="I50" s="148">
        <f t="shared" si="7"/>
        <v>135</v>
      </c>
      <c r="J50" s="148">
        <f t="shared" si="7"/>
        <v>0</v>
      </c>
      <c r="K50" s="148">
        <f t="shared" si="7"/>
        <v>0</v>
      </c>
      <c r="L50" s="148">
        <f t="shared" si="7"/>
        <v>0</v>
      </c>
      <c r="M50" s="148">
        <f t="shared" si="7"/>
        <v>0</v>
      </c>
      <c r="N50" s="148">
        <f t="shared" si="7"/>
        <v>0</v>
      </c>
      <c r="O50" s="148">
        <f t="shared" si="7"/>
        <v>0</v>
      </c>
      <c r="P50" s="148">
        <f t="shared" si="7"/>
        <v>0</v>
      </c>
      <c r="Q50" s="148">
        <f t="shared" si="7"/>
        <v>305</v>
      </c>
      <c r="R50" s="148">
        <f t="shared" si="7"/>
        <v>445</v>
      </c>
      <c r="S50" s="148">
        <f t="shared" si="7"/>
        <v>750</v>
      </c>
      <c r="T50" s="148">
        <f t="shared" si="7"/>
        <v>0</v>
      </c>
      <c r="U50" s="148">
        <f t="shared" si="7"/>
        <v>30</v>
      </c>
      <c r="V50" s="148">
        <f t="shared" si="7"/>
        <v>155</v>
      </c>
      <c r="W50" s="148">
        <f t="shared" si="7"/>
        <v>105</v>
      </c>
      <c r="X50" s="148">
        <f t="shared" si="7"/>
        <v>60</v>
      </c>
      <c r="Y50" s="148">
        <f t="shared" si="7"/>
        <v>30</v>
      </c>
      <c r="Z50" s="148">
        <f t="shared" si="7"/>
        <v>0</v>
      </c>
      <c r="AA50" s="148">
        <f t="shared" si="7"/>
        <v>40</v>
      </c>
      <c r="AB50" s="148">
        <f t="shared" si="7"/>
        <v>0</v>
      </c>
      <c r="AC50" s="148">
        <f t="shared" si="7"/>
        <v>0</v>
      </c>
      <c r="AD50" s="148">
        <f t="shared" si="7"/>
        <v>0</v>
      </c>
      <c r="AE50" s="148">
        <f t="shared" si="7"/>
        <v>0</v>
      </c>
      <c r="AF50" s="148">
        <f t="shared" si="7"/>
        <v>0</v>
      </c>
      <c r="AG50" s="148">
        <f t="shared" si="7"/>
        <v>0</v>
      </c>
      <c r="AH50" s="148">
        <f t="shared" si="7"/>
        <v>90</v>
      </c>
      <c r="AI50" s="148">
        <f t="shared" si="7"/>
        <v>285</v>
      </c>
      <c r="AJ50" s="148">
        <f t="shared" si="7"/>
        <v>480</v>
      </c>
      <c r="AK50" s="148">
        <f t="shared" si="7"/>
        <v>765</v>
      </c>
      <c r="AL50" s="148">
        <f t="shared" si="7"/>
        <v>0</v>
      </c>
      <c r="AM50" s="148">
        <f t="shared" si="7"/>
        <v>30</v>
      </c>
      <c r="AN50" s="148">
        <f>SUM(AN16:AN49)</f>
        <v>1515</v>
      </c>
      <c r="AO50" s="148">
        <f t="shared" si="7"/>
        <v>60</v>
      </c>
    </row>
    <row r="52" spans="1:41" x14ac:dyDescent="0.2">
      <c r="B52" s="149"/>
      <c r="C52" s="150" t="s">
        <v>119</v>
      </c>
      <c r="D52" s="150"/>
      <c r="E52" s="149"/>
      <c r="F52" s="149"/>
      <c r="G52" s="149"/>
      <c r="H52" s="149"/>
      <c r="I52" s="149"/>
      <c r="J52" s="149"/>
      <c r="K52" s="149"/>
      <c r="L52" s="149"/>
    </row>
    <row r="53" spans="1:41" x14ac:dyDescent="0.2">
      <c r="B53" s="149"/>
      <c r="C53" s="150" t="s">
        <v>130</v>
      </c>
      <c r="D53" s="150"/>
      <c r="E53" s="149"/>
      <c r="F53" s="149"/>
      <c r="G53" s="149"/>
      <c r="H53" s="149"/>
      <c r="I53" s="149"/>
      <c r="J53" s="149"/>
      <c r="K53" s="149"/>
      <c r="L53" s="149"/>
    </row>
    <row r="54" spans="1:41" ht="40.5" customHeight="1" x14ac:dyDescent="0.2">
      <c r="B54" s="151" t="s">
        <v>135</v>
      </c>
      <c r="C54" s="149" t="s">
        <v>114</v>
      </c>
      <c r="D54" s="149"/>
      <c r="E54" s="149"/>
      <c r="F54" s="149"/>
      <c r="G54" s="149"/>
      <c r="H54" s="149"/>
      <c r="I54" s="149"/>
      <c r="J54" s="149"/>
      <c r="K54" s="149"/>
      <c r="L54" s="149"/>
    </row>
    <row r="55" spans="1:41" x14ac:dyDescent="0.2">
      <c r="B55" s="149"/>
      <c r="C55" s="149" t="s">
        <v>104</v>
      </c>
      <c r="D55" s="149"/>
      <c r="E55" s="149"/>
      <c r="F55" s="149"/>
      <c r="G55" s="149"/>
      <c r="H55" s="149"/>
      <c r="I55" s="149"/>
      <c r="J55" s="149"/>
      <c r="K55" s="149"/>
      <c r="L55" s="149"/>
    </row>
    <row r="60" spans="1:41" x14ac:dyDescent="0.2"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</row>
    <row r="61" spans="1:41" x14ac:dyDescent="0.2"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</row>
    <row r="62" spans="1:41" x14ac:dyDescent="0.2">
      <c r="C62" s="149" t="s">
        <v>4</v>
      </c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 t="s">
        <v>4</v>
      </c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52" t="s">
        <v>4</v>
      </c>
      <c r="AG62" s="152"/>
      <c r="AH62" s="152"/>
      <c r="AI62" s="152"/>
      <c r="AJ62" s="152"/>
      <c r="AK62" s="152"/>
      <c r="AL62" s="152"/>
      <c r="AM62" s="149"/>
      <c r="AN62" s="149"/>
    </row>
    <row r="63" spans="1:41" x14ac:dyDescent="0.2">
      <c r="C63" s="153" t="s">
        <v>9</v>
      </c>
      <c r="D63" s="149"/>
      <c r="E63" s="149"/>
      <c r="F63" s="149"/>
      <c r="G63" s="149"/>
      <c r="H63" s="149"/>
      <c r="I63" s="149"/>
      <c r="J63" s="149"/>
      <c r="K63" s="149"/>
      <c r="L63" s="149"/>
      <c r="M63" s="153"/>
      <c r="N63" s="149"/>
      <c r="O63" s="152" t="s">
        <v>5</v>
      </c>
      <c r="P63" s="152"/>
      <c r="Q63" s="152"/>
      <c r="R63" s="152"/>
      <c r="S63" s="152"/>
      <c r="T63" s="152"/>
      <c r="U63" s="152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52" t="s">
        <v>6</v>
      </c>
      <c r="AG63" s="152"/>
      <c r="AH63" s="152"/>
      <c r="AI63" s="152"/>
      <c r="AJ63" s="152"/>
      <c r="AK63" s="152"/>
      <c r="AL63" s="152"/>
      <c r="AM63" s="149"/>
      <c r="AN63" s="149"/>
    </row>
  </sheetData>
  <mergeCells count="11">
    <mergeCell ref="A50:C50"/>
    <mergeCell ref="AF62:AL62"/>
    <mergeCell ref="O63:U63"/>
    <mergeCell ref="AF63:AL63"/>
    <mergeCell ref="A6:AO6"/>
    <mergeCell ref="A14:A15"/>
    <mergeCell ref="C14:C15"/>
    <mergeCell ref="D14:U14"/>
    <mergeCell ref="V14:AM14"/>
    <mergeCell ref="AN14:AN15"/>
    <mergeCell ref="AO14:AO15"/>
  </mergeCells>
  <dataValidations count="1">
    <dataValidation type="list" allowBlank="1" showInputMessage="1" showErrorMessage="1" sqref="B16:B49" xr:uid="{38803AEC-A126-45A8-BEBF-43E59C61F121}">
      <formula1>RodzajeZajec</formula1>
    </dataValidation>
  </dataValidations>
  <printOptions horizontalCentered="1"/>
  <pageMargins left="0.19685039370078741" right="7.874015748031496E-2" top="0.19685039370078741" bottom="0.19685039370078741" header="0.31496062992125984" footer="0.31496062992125984"/>
  <pageSetup paperSize="9" scale="40" orientation="landscape" r:id="rId1"/>
  <headerFooter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7341-447E-4068-99A9-1989416CFA31}">
  <sheetPr>
    <pageSetUpPr fitToPage="1"/>
  </sheetPr>
  <dimension ref="A1:AO62"/>
  <sheetViews>
    <sheetView showZeros="0" view="pageBreakPreview" topLeftCell="A4" zoomScale="60" zoomScaleNormal="60" zoomScalePageLayoutView="68" workbookViewId="0">
      <selection activeCell="C36" sqref="C36"/>
    </sheetView>
  </sheetViews>
  <sheetFormatPr defaultRowHeight="12.75" x14ac:dyDescent="0.2"/>
  <cols>
    <col min="1" max="1" width="4.28515625" style="154" customWidth="1"/>
    <col min="2" max="2" width="18.85546875" style="154" customWidth="1"/>
    <col min="3" max="3" width="38.5703125" style="154" customWidth="1"/>
    <col min="4" max="32" width="5.7109375" style="154" customWidth="1"/>
    <col min="33" max="33" width="5.28515625" style="154" customWidth="1"/>
    <col min="34" max="35" width="5.7109375" style="154" customWidth="1"/>
    <col min="36" max="36" width="5.28515625" style="154" customWidth="1"/>
    <col min="37" max="37" width="7.140625" style="154" customWidth="1"/>
    <col min="38" max="39" width="5.7109375" style="154" customWidth="1"/>
    <col min="40" max="40" width="7" style="154" customWidth="1"/>
    <col min="41" max="41" width="5.7109375" style="154" customWidth="1"/>
    <col min="42" max="16384" width="9.140625" style="154"/>
  </cols>
  <sheetData>
    <row r="1" spans="1:41" ht="15.75" x14ac:dyDescent="0.25">
      <c r="AF1" s="155"/>
      <c r="AG1" s="155"/>
      <c r="AH1" s="78" t="s">
        <v>138</v>
      </c>
      <c r="AI1" s="78"/>
      <c r="AJ1" s="78"/>
      <c r="AK1" s="79"/>
      <c r="AL1" s="78"/>
      <c r="AM1" s="78"/>
      <c r="AN1" s="80"/>
      <c r="AO1" s="80"/>
    </row>
    <row r="2" spans="1:41" ht="15" x14ac:dyDescent="0.2">
      <c r="AF2" s="155"/>
      <c r="AG2" s="155"/>
      <c r="AH2" s="81" t="s">
        <v>124</v>
      </c>
      <c r="AI2" s="81"/>
      <c r="AJ2" s="81"/>
      <c r="AK2" s="81"/>
      <c r="AL2" s="81"/>
      <c r="AM2" s="78"/>
      <c r="AN2" s="80"/>
      <c r="AO2" s="80"/>
    </row>
    <row r="3" spans="1:41" ht="15.75" x14ac:dyDescent="0.25">
      <c r="AF3" s="155"/>
      <c r="AG3" s="155"/>
      <c r="AH3" s="78" t="s">
        <v>29</v>
      </c>
      <c r="AI3" s="78"/>
      <c r="AJ3" s="78"/>
      <c r="AK3" s="79"/>
      <c r="AL3" s="78"/>
      <c r="AM3" s="78"/>
      <c r="AN3" s="80"/>
      <c r="AO3" s="80"/>
    </row>
    <row r="4" spans="1:41" ht="15" x14ac:dyDescent="0.2">
      <c r="AF4" s="155"/>
      <c r="AG4" s="155"/>
      <c r="AH4" s="81" t="s">
        <v>126</v>
      </c>
      <c r="AI4" s="81"/>
      <c r="AJ4" s="81"/>
      <c r="AK4" s="81"/>
      <c r="AL4" s="81"/>
      <c r="AM4" s="78"/>
      <c r="AN4" s="80"/>
      <c r="AO4" s="80"/>
    </row>
    <row r="5" spans="1:41" x14ac:dyDescent="0.2">
      <c r="AF5" s="155"/>
      <c r="AG5" s="155"/>
      <c r="AN5" s="155"/>
    </row>
    <row r="6" spans="1:41" s="156" customFormat="1" ht="20.100000000000001" customHeight="1" x14ac:dyDescent="0.2">
      <c r="A6" s="82" t="s">
        <v>117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s="156" customFormat="1" ht="20.100000000000001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P7" s="157"/>
      <c r="Q7" s="157"/>
      <c r="R7" s="157"/>
      <c r="S7" s="158"/>
      <c r="T7" s="158"/>
      <c r="U7" s="158"/>
      <c r="V7" s="158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</row>
    <row r="8" spans="1:41" ht="15.75" x14ac:dyDescent="0.2">
      <c r="S8" s="158"/>
      <c r="T8" s="158"/>
      <c r="U8" s="158"/>
      <c r="V8" s="158"/>
    </row>
    <row r="9" spans="1:41" s="160" customFormat="1" ht="15" customHeight="1" x14ac:dyDescent="0.2">
      <c r="A9" s="159" t="s">
        <v>108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8"/>
      <c r="T9" s="158"/>
      <c r="U9" s="158"/>
      <c r="V9" s="158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</row>
    <row r="10" spans="1:41" s="160" customFormat="1" ht="15" customHeight="1" x14ac:dyDescent="0.2">
      <c r="A10" s="161" t="s">
        <v>78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</row>
    <row r="11" spans="1:41" s="160" customFormat="1" ht="15" customHeight="1" x14ac:dyDescent="0.2">
      <c r="A11" s="159" t="s">
        <v>36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</row>
    <row r="12" spans="1:41" s="160" customFormat="1" ht="15" customHeight="1" x14ac:dyDescent="0.2">
      <c r="A12" s="159" t="s">
        <v>140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</row>
    <row r="13" spans="1:41" s="160" customFormat="1" ht="15" customHeight="1" x14ac:dyDescent="0.2">
      <c r="A13" s="159" t="s">
        <v>144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</row>
    <row r="14" spans="1:41" s="160" customFormat="1" ht="15" customHeight="1" thickBot="1" x14ac:dyDescent="0.25">
      <c r="A14" s="159"/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</row>
    <row r="15" spans="1:41" ht="13.5" customHeight="1" thickBot="1" x14ac:dyDescent="0.25">
      <c r="A15" s="162" t="s">
        <v>8</v>
      </c>
      <c r="B15" s="163"/>
      <c r="C15" s="164" t="s">
        <v>7</v>
      </c>
      <c r="D15" s="165" t="s">
        <v>11</v>
      </c>
      <c r="E15" s="166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8"/>
      <c r="V15" s="165" t="s">
        <v>12</v>
      </c>
      <c r="W15" s="166"/>
      <c r="X15" s="166"/>
      <c r="Y15" s="166"/>
      <c r="Z15" s="166"/>
      <c r="AA15" s="166"/>
      <c r="AB15" s="166"/>
      <c r="AC15" s="166"/>
      <c r="AD15" s="167"/>
      <c r="AE15" s="167"/>
      <c r="AF15" s="167"/>
      <c r="AG15" s="167"/>
      <c r="AH15" s="167"/>
      <c r="AI15" s="167"/>
      <c r="AJ15" s="167"/>
      <c r="AK15" s="167"/>
      <c r="AL15" s="167"/>
      <c r="AM15" s="168"/>
      <c r="AN15" s="169" t="s">
        <v>13</v>
      </c>
      <c r="AO15" s="170" t="s">
        <v>14</v>
      </c>
    </row>
    <row r="16" spans="1:41" ht="269.25" customHeight="1" x14ac:dyDescent="0.2">
      <c r="A16" s="171"/>
      <c r="B16" s="172" t="s">
        <v>26</v>
      </c>
      <c r="C16" s="173"/>
      <c r="D16" s="174" t="s">
        <v>15</v>
      </c>
      <c r="E16" s="175" t="s">
        <v>16</v>
      </c>
      <c r="F16" s="176" t="s">
        <v>17</v>
      </c>
      <c r="G16" s="176" t="s">
        <v>18</v>
      </c>
      <c r="H16" s="176" t="s">
        <v>19</v>
      </c>
      <c r="I16" s="177" t="s">
        <v>20</v>
      </c>
      <c r="J16" s="176" t="s">
        <v>21</v>
      </c>
      <c r="K16" s="176" t="s">
        <v>31</v>
      </c>
      <c r="L16" s="176" t="s">
        <v>32</v>
      </c>
      <c r="M16" s="176" t="s">
        <v>22</v>
      </c>
      <c r="N16" s="176" t="s">
        <v>28</v>
      </c>
      <c r="O16" s="176" t="s">
        <v>25</v>
      </c>
      <c r="P16" s="176" t="s">
        <v>23</v>
      </c>
      <c r="Q16" s="176" t="s">
        <v>0</v>
      </c>
      <c r="R16" s="176" t="s">
        <v>24</v>
      </c>
      <c r="S16" s="176" t="s">
        <v>10</v>
      </c>
      <c r="T16" s="176" t="s">
        <v>1</v>
      </c>
      <c r="U16" s="178" t="s">
        <v>2</v>
      </c>
      <c r="V16" s="175" t="s">
        <v>15</v>
      </c>
      <c r="W16" s="175" t="s">
        <v>16</v>
      </c>
      <c r="X16" s="179" t="s">
        <v>17</v>
      </c>
      <c r="Y16" s="179" t="s">
        <v>18</v>
      </c>
      <c r="Z16" s="179" t="s">
        <v>19</v>
      </c>
      <c r="AA16" s="175" t="s">
        <v>20</v>
      </c>
      <c r="AB16" s="179" t="s">
        <v>21</v>
      </c>
      <c r="AC16" s="176" t="s">
        <v>33</v>
      </c>
      <c r="AD16" s="176" t="s">
        <v>32</v>
      </c>
      <c r="AE16" s="176" t="s">
        <v>22</v>
      </c>
      <c r="AF16" s="176" t="s">
        <v>28</v>
      </c>
      <c r="AG16" s="176" t="s">
        <v>25</v>
      </c>
      <c r="AH16" s="177" t="s">
        <v>23</v>
      </c>
      <c r="AI16" s="176" t="s">
        <v>0</v>
      </c>
      <c r="AJ16" s="176" t="s">
        <v>24</v>
      </c>
      <c r="AK16" s="176" t="s">
        <v>10</v>
      </c>
      <c r="AL16" s="176" t="s">
        <v>1</v>
      </c>
      <c r="AM16" s="178" t="s">
        <v>2</v>
      </c>
      <c r="AN16" s="180"/>
      <c r="AO16" s="181"/>
    </row>
    <row r="17" spans="1:41" ht="15" customHeight="1" x14ac:dyDescent="0.2">
      <c r="A17" s="182">
        <v>1</v>
      </c>
      <c r="B17" s="183" t="s">
        <v>27</v>
      </c>
      <c r="C17" s="184" t="s">
        <v>101</v>
      </c>
      <c r="D17" s="185">
        <v>35</v>
      </c>
      <c r="E17" s="185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>
        <v>15</v>
      </c>
      <c r="R17" s="186">
        <f>P17+O17+N17+M17+L17+K17+J17+I17+H17+G17+F17+E17+D17</f>
        <v>35</v>
      </c>
      <c r="S17" s="186">
        <f>R17+Q17</f>
        <v>50</v>
      </c>
      <c r="T17" s="187" t="s">
        <v>47</v>
      </c>
      <c r="U17" s="110">
        <v>2</v>
      </c>
      <c r="V17" s="185"/>
      <c r="W17" s="185"/>
      <c r="X17" s="185"/>
      <c r="Y17" s="185"/>
      <c r="Z17" s="185"/>
      <c r="AA17" s="185"/>
      <c r="AB17" s="185"/>
      <c r="AC17" s="185"/>
      <c r="AD17" s="186"/>
      <c r="AE17" s="186"/>
      <c r="AF17" s="186"/>
      <c r="AG17" s="186"/>
      <c r="AH17" s="186"/>
      <c r="AI17" s="186"/>
      <c r="AJ17" s="186">
        <f>AH17+AG17+AF17+AE17+AD17+AC17+AB17+AA17+Z17+Y17+X17+W17+V17</f>
        <v>0</v>
      </c>
      <c r="AK17" s="186">
        <f>AJ17+AI17</f>
        <v>0</v>
      </c>
      <c r="AL17" s="188"/>
      <c r="AM17" s="110"/>
      <c r="AN17" s="189">
        <f>SUM(S17,AK17)</f>
        <v>50</v>
      </c>
      <c r="AO17" s="189">
        <f>SUM(U17,AM17)</f>
        <v>2</v>
      </c>
    </row>
    <row r="18" spans="1:41" ht="15" customHeight="1" x14ac:dyDescent="0.2">
      <c r="A18" s="182">
        <v>2</v>
      </c>
      <c r="B18" s="183" t="s">
        <v>27</v>
      </c>
      <c r="C18" s="184" t="s">
        <v>102</v>
      </c>
      <c r="D18" s="185"/>
      <c r="E18" s="185"/>
      <c r="F18" s="186"/>
      <c r="G18" s="186"/>
      <c r="H18" s="186"/>
      <c r="I18" s="186">
        <v>65</v>
      </c>
      <c r="K18" s="186"/>
      <c r="L18" s="186"/>
      <c r="M18" s="186"/>
      <c r="N18" s="186"/>
      <c r="O18" s="186"/>
      <c r="P18" s="186"/>
      <c r="Q18" s="186">
        <v>35</v>
      </c>
      <c r="R18" s="186">
        <f t="shared" ref="R18:R36" si="0">P18+O18+N18+M18+L18+K18+J18+I18+H18+G18+F18+E18+D18</f>
        <v>65</v>
      </c>
      <c r="S18" s="186">
        <f t="shared" ref="S18:S36" si="1">R18+Q18</f>
        <v>100</v>
      </c>
      <c r="T18" s="188" t="s">
        <v>46</v>
      </c>
      <c r="U18" s="110">
        <v>4</v>
      </c>
      <c r="V18" s="185"/>
      <c r="W18" s="185"/>
      <c r="X18" s="185"/>
      <c r="Y18" s="185"/>
      <c r="Z18" s="185"/>
      <c r="AA18" s="185"/>
      <c r="AB18" s="185"/>
      <c r="AC18" s="185"/>
      <c r="AD18" s="186"/>
      <c r="AE18" s="186"/>
      <c r="AF18" s="186"/>
      <c r="AG18" s="186"/>
      <c r="AH18" s="186"/>
      <c r="AI18" s="186"/>
      <c r="AJ18" s="186">
        <f t="shared" ref="AJ18:AJ36" si="2">AH18+AG18+AF18+AE18+AD18+AC18+AB18+AA18+Z18+Y18+X18+W18+V18</f>
        <v>0</v>
      </c>
      <c r="AK18" s="186">
        <f t="shared" ref="AK18:AK36" si="3">AJ18+AI18</f>
        <v>0</v>
      </c>
      <c r="AL18" s="188"/>
      <c r="AM18" s="110"/>
      <c r="AN18" s="189">
        <f>SUM(S18,AK18)</f>
        <v>100</v>
      </c>
      <c r="AO18" s="189">
        <f>SUM(U18,AM18)</f>
        <v>4</v>
      </c>
    </row>
    <row r="19" spans="1:41" ht="33.75" customHeight="1" x14ac:dyDescent="0.2">
      <c r="A19" s="182">
        <v>3</v>
      </c>
      <c r="B19" s="183" t="s">
        <v>27</v>
      </c>
      <c r="C19" s="184" t="s">
        <v>100</v>
      </c>
      <c r="D19" s="185">
        <v>10</v>
      </c>
      <c r="E19" s="185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>
        <v>15</v>
      </c>
      <c r="R19" s="186">
        <f t="shared" si="0"/>
        <v>10</v>
      </c>
      <c r="S19" s="186">
        <f t="shared" si="1"/>
        <v>25</v>
      </c>
      <c r="T19" s="188" t="s">
        <v>46</v>
      </c>
      <c r="U19" s="110">
        <v>1</v>
      </c>
      <c r="V19" s="185"/>
      <c r="W19" s="185"/>
      <c r="X19" s="185"/>
      <c r="Y19" s="185"/>
      <c r="Z19" s="185"/>
      <c r="AA19" s="185"/>
      <c r="AB19" s="185"/>
      <c r="AC19" s="185"/>
      <c r="AD19" s="186"/>
      <c r="AE19" s="186"/>
      <c r="AF19" s="186"/>
      <c r="AG19" s="186"/>
      <c r="AH19" s="186"/>
      <c r="AI19" s="186"/>
      <c r="AJ19" s="186">
        <f t="shared" si="2"/>
        <v>0</v>
      </c>
      <c r="AK19" s="186">
        <f t="shared" si="3"/>
        <v>0</v>
      </c>
      <c r="AL19" s="188"/>
      <c r="AM19" s="110"/>
      <c r="AN19" s="189">
        <v>25</v>
      </c>
      <c r="AO19" s="189">
        <v>1</v>
      </c>
    </row>
    <row r="20" spans="1:41" ht="15.75" customHeight="1" x14ac:dyDescent="0.2">
      <c r="A20" s="182">
        <v>4</v>
      </c>
      <c r="B20" s="183" t="s">
        <v>27</v>
      </c>
      <c r="C20" s="106" t="s">
        <v>45</v>
      </c>
      <c r="D20" s="185"/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>
        <f t="shared" si="0"/>
        <v>0</v>
      </c>
      <c r="S20" s="186">
        <f t="shared" si="1"/>
        <v>0</v>
      </c>
      <c r="T20" s="190"/>
      <c r="U20" s="110"/>
      <c r="V20" s="185">
        <v>30</v>
      </c>
      <c r="W20" s="185"/>
      <c r="X20" s="185"/>
      <c r="Y20" s="185"/>
      <c r="Z20" s="185"/>
      <c r="AA20" s="185"/>
      <c r="AB20" s="185"/>
      <c r="AC20" s="185"/>
      <c r="AD20" s="186"/>
      <c r="AE20" s="186"/>
      <c r="AF20" s="186"/>
      <c r="AG20" s="186"/>
      <c r="AH20" s="186"/>
      <c r="AI20" s="186">
        <v>20</v>
      </c>
      <c r="AJ20" s="186">
        <f t="shared" si="2"/>
        <v>30</v>
      </c>
      <c r="AK20" s="186">
        <f t="shared" si="3"/>
        <v>50</v>
      </c>
      <c r="AL20" s="191" t="s">
        <v>47</v>
      </c>
      <c r="AM20" s="110">
        <v>2</v>
      </c>
      <c r="AN20" s="192">
        <f t="shared" ref="AN20:AN36" si="4">SUM(S20,AK20)</f>
        <v>50</v>
      </c>
      <c r="AO20" s="192">
        <f t="shared" ref="AO20:AO29" si="5">SUM(U20,AM20)</f>
        <v>2</v>
      </c>
    </row>
    <row r="21" spans="1:41" ht="21" customHeight="1" x14ac:dyDescent="0.2">
      <c r="A21" s="182">
        <v>5</v>
      </c>
      <c r="B21" s="183" t="s">
        <v>27</v>
      </c>
      <c r="C21" s="106" t="s">
        <v>45</v>
      </c>
      <c r="D21" s="185"/>
      <c r="E21" s="185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>
        <f t="shared" si="0"/>
        <v>0</v>
      </c>
      <c r="S21" s="186">
        <f t="shared" si="1"/>
        <v>0</v>
      </c>
      <c r="T21" s="190"/>
      <c r="U21" s="110"/>
      <c r="V21" s="185"/>
      <c r="W21" s="185">
        <v>15</v>
      </c>
      <c r="X21" s="185"/>
      <c r="Y21" s="185"/>
      <c r="Z21" s="185"/>
      <c r="AA21" s="185"/>
      <c r="AB21" s="185"/>
      <c r="AC21" s="185"/>
      <c r="AD21" s="186"/>
      <c r="AE21" s="186"/>
      <c r="AF21" s="186"/>
      <c r="AG21" s="186"/>
      <c r="AH21" s="186"/>
      <c r="AI21" s="186">
        <v>10</v>
      </c>
      <c r="AJ21" s="186">
        <f t="shared" si="2"/>
        <v>15</v>
      </c>
      <c r="AK21" s="186">
        <f t="shared" si="3"/>
        <v>25</v>
      </c>
      <c r="AL21" s="190" t="s">
        <v>46</v>
      </c>
      <c r="AM21" s="110">
        <v>1</v>
      </c>
      <c r="AN21" s="192">
        <f t="shared" si="4"/>
        <v>25</v>
      </c>
      <c r="AO21" s="192">
        <f t="shared" si="5"/>
        <v>1</v>
      </c>
    </row>
    <row r="22" spans="1:41" ht="15" customHeight="1" x14ac:dyDescent="0.2">
      <c r="A22" s="182">
        <v>6</v>
      </c>
      <c r="B22" s="183" t="s">
        <v>27</v>
      </c>
      <c r="C22" s="106" t="s">
        <v>45</v>
      </c>
      <c r="D22" s="185"/>
      <c r="E22" s="185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>
        <f t="shared" si="0"/>
        <v>0</v>
      </c>
      <c r="S22" s="186">
        <f t="shared" si="1"/>
        <v>0</v>
      </c>
      <c r="T22" s="191"/>
      <c r="U22" s="110"/>
      <c r="V22" s="185"/>
      <c r="W22" s="185"/>
      <c r="X22" s="185"/>
      <c r="Y22" s="185"/>
      <c r="Z22" s="185"/>
      <c r="AA22" s="185">
        <v>30</v>
      </c>
      <c r="AB22" s="185"/>
      <c r="AC22" s="185"/>
      <c r="AD22" s="186"/>
      <c r="AE22" s="186"/>
      <c r="AF22" s="186"/>
      <c r="AG22" s="186"/>
      <c r="AH22" s="186"/>
      <c r="AI22" s="186">
        <v>20</v>
      </c>
      <c r="AJ22" s="186">
        <f t="shared" si="2"/>
        <v>30</v>
      </c>
      <c r="AK22" s="186">
        <f t="shared" si="3"/>
        <v>50</v>
      </c>
      <c r="AL22" s="190" t="s">
        <v>46</v>
      </c>
      <c r="AM22" s="110">
        <v>2</v>
      </c>
      <c r="AN22" s="192">
        <f t="shared" si="4"/>
        <v>50</v>
      </c>
      <c r="AO22" s="192">
        <f t="shared" si="5"/>
        <v>2</v>
      </c>
    </row>
    <row r="23" spans="1:41" ht="15" customHeight="1" x14ac:dyDescent="0.2">
      <c r="A23" s="182">
        <v>7</v>
      </c>
      <c r="B23" s="183" t="s">
        <v>27</v>
      </c>
      <c r="C23" s="106" t="s">
        <v>54</v>
      </c>
      <c r="D23" s="185">
        <v>30</v>
      </c>
      <c r="E23" s="185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>
        <v>20</v>
      </c>
      <c r="R23" s="186">
        <f t="shared" si="0"/>
        <v>30</v>
      </c>
      <c r="S23" s="186">
        <f t="shared" si="1"/>
        <v>50</v>
      </c>
      <c r="T23" s="188" t="s">
        <v>46</v>
      </c>
      <c r="U23" s="110">
        <v>2</v>
      </c>
      <c r="V23" s="185">
        <v>15</v>
      </c>
      <c r="W23" s="185"/>
      <c r="X23" s="185"/>
      <c r="Y23" s="185"/>
      <c r="Z23" s="185"/>
      <c r="AA23" s="185"/>
      <c r="AB23" s="185"/>
      <c r="AC23" s="185"/>
      <c r="AD23" s="186"/>
      <c r="AE23" s="186"/>
      <c r="AF23" s="186"/>
      <c r="AG23" s="186"/>
      <c r="AH23" s="186"/>
      <c r="AI23" s="186">
        <v>35</v>
      </c>
      <c r="AJ23" s="186">
        <f t="shared" si="2"/>
        <v>15</v>
      </c>
      <c r="AK23" s="186">
        <f t="shared" si="3"/>
        <v>50</v>
      </c>
      <c r="AL23" s="187" t="s">
        <v>47</v>
      </c>
      <c r="AM23" s="110">
        <v>2</v>
      </c>
      <c r="AN23" s="189">
        <f t="shared" si="4"/>
        <v>100</v>
      </c>
      <c r="AO23" s="189">
        <f t="shared" si="5"/>
        <v>4</v>
      </c>
    </row>
    <row r="24" spans="1:41" ht="15" customHeight="1" x14ac:dyDescent="0.2">
      <c r="A24" s="182">
        <v>8</v>
      </c>
      <c r="B24" s="183" t="s">
        <v>27</v>
      </c>
      <c r="C24" s="106" t="s">
        <v>103</v>
      </c>
      <c r="D24" s="185"/>
      <c r="E24" s="185"/>
      <c r="F24" s="186"/>
      <c r="G24" s="186"/>
      <c r="H24" s="186"/>
      <c r="I24" s="186">
        <v>75</v>
      </c>
      <c r="K24" s="186"/>
      <c r="L24" s="186"/>
      <c r="M24" s="186"/>
      <c r="N24" s="186"/>
      <c r="O24" s="186"/>
      <c r="P24" s="186"/>
      <c r="Q24" s="186">
        <v>50</v>
      </c>
      <c r="R24" s="186">
        <f t="shared" si="0"/>
        <v>75</v>
      </c>
      <c r="S24" s="186">
        <f t="shared" si="1"/>
        <v>125</v>
      </c>
      <c r="T24" s="188" t="s">
        <v>46</v>
      </c>
      <c r="U24" s="110">
        <v>5</v>
      </c>
      <c r="V24" s="185"/>
      <c r="W24" s="185"/>
      <c r="X24" s="185"/>
      <c r="Y24" s="185"/>
      <c r="Z24" s="185"/>
      <c r="AA24" s="185">
        <v>55</v>
      </c>
      <c r="AC24" s="185"/>
      <c r="AD24" s="186"/>
      <c r="AE24" s="186"/>
      <c r="AF24" s="186"/>
      <c r="AG24" s="186"/>
      <c r="AH24" s="186"/>
      <c r="AI24" s="186">
        <v>20</v>
      </c>
      <c r="AJ24" s="186">
        <f t="shared" si="2"/>
        <v>55</v>
      </c>
      <c r="AK24" s="186">
        <f t="shared" si="3"/>
        <v>75</v>
      </c>
      <c r="AL24" s="190" t="s">
        <v>46</v>
      </c>
      <c r="AM24" s="110">
        <v>3</v>
      </c>
      <c r="AN24" s="189">
        <f t="shared" si="4"/>
        <v>200</v>
      </c>
      <c r="AO24" s="189">
        <f t="shared" si="5"/>
        <v>8</v>
      </c>
    </row>
    <row r="25" spans="1:41" ht="15" customHeight="1" x14ac:dyDescent="0.2">
      <c r="A25" s="182">
        <v>9</v>
      </c>
      <c r="B25" s="183" t="s">
        <v>27</v>
      </c>
      <c r="C25" s="106" t="s">
        <v>56</v>
      </c>
      <c r="D25" s="185">
        <v>30</v>
      </c>
      <c r="E25" s="185"/>
      <c r="F25" s="185"/>
      <c r="G25" s="185"/>
      <c r="H25" s="185"/>
      <c r="I25" s="185"/>
      <c r="J25" s="185"/>
      <c r="K25" s="185"/>
      <c r="L25" s="186"/>
      <c r="M25" s="186"/>
      <c r="N25" s="186"/>
      <c r="O25" s="186"/>
      <c r="P25" s="186"/>
      <c r="Q25" s="186">
        <v>20</v>
      </c>
      <c r="R25" s="186">
        <f t="shared" si="0"/>
        <v>30</v>
      </c>
      <c r="S25" s="186">
        <f t="shared" si="1"/>
        <v>50</v>
      </c>
      <c r="T25" s="187" t="s">
        <v>47</v>
      </c>
      <c r="U25" s="110">
        <v>2</v>
      </c>
      <c r="V25" s="185"/>
      <c r="W25" s="185"/>
      <c r="X25" s="185"/>
      <c r="Y25" s="185"/>
      <c r="Z25" s="185"/>
      <c r="AA25" s="185"/>
      <c r="AB25" s="185"/>
      <c r="AC25" s="185"/>
      <c r="AD25" s="186"/>
      <c r="AE25" s="186"/>
      <c r="AF25" s="186"/>
      <c r="AG25" s="186"/>
      <c r="AH25" s="186"/>
      <c r="AI25" s="186"/>
      <c r="AJ25" s="186">
        <f t="shared" si="2"/>
        <v>0</v>
      </c>
      <c r="AK25" s="186">
        <f t="shared" si="3"/>
        <v>0</v>
      </c>
      <c r="AL25" s="187"/>
      <c r="AM25" s="110"/>
      <c r="AN25" s="189">
        <f t="shared" si="4"/>
        <v>50</v>
      </c>
      <c r="AO25" s="189">
        <f t="shared" si="5"/>
        <v>2</v>
      </c>
    </row>
    <row r="26" spans="1:41" ht="15" customHeight="1" x14ac:dyDescent="0.2">
      <c r="A26" s="182">
        <v>10</v>
      </c>
      <c r="B26" s="183" t="s">
        <v>27</v>
      </c>
      <c r="C26" s="106" t="s">
        <v>56</v>
      </c>
      <c r="D26" s="185"/>
      <c r="E26" s="185">
        <v>15</v>
      </c>
      <c r="F26" s="185"/>
      <c r="G26" s="185"/>
      <c r="H26" s="185"/>
      <c r="I26" s="185"/>
      <c r="J26" s="185"/>
      <c r="K26" s="185"/>
      <c r="L26" s="186"/>
      <c r="M26" s="186"/>
      <c r="N26" s="186"/>
      <c r="O26" s="186"/>
      <c r="P26" s="186"/>
      <c r="Q26" s="186">
        <v>10</v>
      </c>
      <c r="R26" s="186">
        <f t="shared" si="0"/>
        <v>15</v>
      </c>
      <c r="S26" s="186">
        <f t="shared" si="1"/>
        <v>25</v>
      </c>
      <c r="T26" s="188" t="s">
        <v>46</v>
      </c>
      <c r="U26" s="110">
        <v>1</v>
      </c>
      <c r="V26" s="185"/>
      <c r="W26" s="185"/>
      <c r="X26" s="185"/>
      <c r="Y26" s="185"/>
      <c r="Z26" s="185"/>
      <c r="AA26" s="185"/>
      <c r="AB26" s="185"/>
      <c r="AC26" s="185"/>
      <c r="AD26" s="186"/>
      <c r="AE26" s="186"/>
      <c r="AF26" s="186"/>
      <c r="AG26" s="186"/>
      <c r="AH26" s="186"/>
      <c r="AI26" s="186"/>
      <c r="AJ26" s="186">
        <f t="shared" si="2"/>
        <v>0</v>
      </c>
      <c r="AK26" s="186">
        <f t="shared" si="3"/>
        <v>0</v>
      </c>
      <c r="AL26" s="188"/>
      <c r="AM26" s="110"/>
      <c r="AN26" s="189">
        <f t="shared" si="4"/>
        <v>25</v>
      </c>
      <c r="AO26" s="189">
        <f t="shared" si="5"/>
        <v>1</v>
      </c>
    </row>
    <row r="27" spans="1:41" ht="15" customHeight="1" x14ac:dyDescent="0.2">
      <c r="A27" s="182">
        <v>11</v>
      </c>
      <c r="B27" s="183" t="s">
        <v>27</v>
      </c>
      <c r="C27" s="106" t="s">
        <v>56</v>
      </c>
      <c r="D27" s="185"/>
      <c r="E27" s="185"/>
      <c r="F27" s="185">
        <v>30</v>
      </c>
      <c r="G27" s="185"/>
      <c r="H27" s="185"/>
      <c r="I27" s="193"/>
      <c r="J27" s="185"/>
      <c r="K27" s="185"/>
      <c r="L27" s="186"/>
      <c r="M27" s="186"/>
      <c r="N27" s="186"/>
      <c r="O27" s="186"/>
      <c r="P27" s="186"/>
      <c r="Q27" s="186">
        <v>20</v>
      </c>
      <c r="R27" s="186">
        <v>30</v>
      </c>
      <c r="S27" s="186">
        <f t="shared" si="1"/>
        <v>50</v>
      </c>
      <c r="T27" s="188" t="s">
        <v>46</v>
      </c>
      <c r="U27" s="110">
        <v>2</v>
      </c>
      <c r="V27" s="185"/>
      <c r="W27" s="185"/>
      <c r="X27" s="185"/>
      <c r="Y27" s="185"/>
      <c r="Z27" s="185"/>
      <c r="AA27" s="185"/>
      <c r="AB27" s="185"/>
      <c r="AC27" s="185"/>
      <c r="AD27" s="186"/>
      <c r="AE27" s="186"/>
      <c r="AF27" s="186"/>
      <c r="AG27" s="186"/>
      <c r="AH27" s="186"/>
      <c r="AI27" s="186"/>
      <c r="AJ27" s="186">
        <f t="shared" si="2"/>
        <v>0</v>
      </c>
      <c r="AK27" s="186">
        <f t="shared" si="3"/>
        <v>0</v>
      </c>
      <c r="AL27" s="188"/>
      <c r="AM27" s="110"/>
      <c r="AN27" s="189">
        <f t="shared" si="4"/>
        <v>50</v>
      </c>
      <c r="AO27" s="189">
        <f t="shared" si="5"/>
        <v>2</v>
      </c>
    </row>
    <row r="28" spans="1:41" ht="15" customHeight="1" x14ac:dyDescent="0.2">
      <c r="A28" s="182">
        <v>12</v>
      </c>
      <c r="B28" s="183" t="s">
        <v>27</v>
      </c>
      <c r="C28" s="106" t="s">
        <v>79</v>
      </c>
      <c r="D28" s="185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>
        <f t="shared" si="0"/>
        <v>0</v>
      </c>
      <c r="S28" s="186">
        <f t="shared" si="1"/>
        <v>0</v>
      </c>
      <c r="T28" s="188"/>
      <c r="U28" s="110"/>
      <c r="V28" s="185">
        <v>30</v>
      </c>
      <c r="W28" s="185"/>
      <c r="X28" s="185"/>
      <c r="Y28" s="185"/>
      <c r="Z28" s="185"/>
      <c r="AA28" s="185"/>
      <c r="AB28" s="185"/>
      <c r="AC28" s="185"/>
      <c r="AD28" s="186"/>
      <c r="AE28" s="186"/>
      <c r="AF28" s="186"/>
      <c r="AG28" s="186"/>
      <c r="AH28" s="186"/>
      <c r="AI28" s="186">
        <v>20</v>
      </c>
      <c r="AJ28" s="186">
        <f t="shared" si="2"/>
        <v>30</v>
      </c>
      <c r="AK28" s="186">
        <f t="shared" si="3"/>
        <v>50</v>
      </c>
      <c r="AL28" s="188" t="s">
        <v>46</v>
      </c>
      <c r="AM28" s="110">
        <v>2</v>
      </c>
      <c r="AN28" s="189">
        <f t="shared" si="4"/>
        <v>50</v>
      </c>
      <c r="AO28" s="189">
        <f t="shared" si="5"/>
        <v>2</v>
      </c>
    </row>
    <row r="29" spans="1:41" ht="15" customHeight="1" x14ac:dyDescent="0.2">
      <c r="A29" s="182">
        <v>13</v>
      </c>
      <c r="B29" s="183" t="s">
        <v>27</v>
      </c>
      <c r="C29" s="106" t="s">
        <v>79</v>
      </c>
      <c r="D29" s="185"/>
      <c r="E29" s="185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>
        <f t="shared" si="0"/>
        <v>0</v>
      </c>
      <c r="S29" s="186">
        <f t="shared" si="1"/>
        <v>0</v>
      </c>
      <c r="T29" s="188"/>
      <c r="U29" s="110"/>
      <c r="V29" s="185"/>
      <c r="W29" s="185"/>
      <c r="X29" s="185"/>
      <c r="Y29" s="185"/>
      <c r="Z29" s="185"/>
      <c r="AA29" s="185">
        <v>60</v>
      </c>
      <c r="AB29" s="193"/>
      <c r="AC29" s="186"/>
      <c r="AD29" s="186"/>
      <c r="AE29" s="186"/>
      <c r="AF29" s="186"/>
      <c r="AG29" s="186"/>
      <c r="AH29" s="186"/>
      <c r="AI29" s="186">
        <v>15</v>
      </c>
      <c r="AJ29" s="186">
        <f t="shared" si="2"/>
        <v>60</v>
      </c>
      <c r="AK29" s="186">
        <f t="shared" si="3"/>
        <v>75</v>
      </c>
      <c r="AL29" s="188" t="s">
        <v>46</v>
      </c>
      <c r="AM29" s="110">
        <v>3</v>
      </c>
      <c r="AN29" s="189">
        <f t="shared" si="4"/>
        <v>75</v>
      </c>
      <c r="AO29" s="189">
        <f t="shared" si="5"/>
        <v>3</v>
      </c>
    </row>
    <row r="30" spans="1:41" ht="15" customHeight="1" x14ac:dyDescent="0.2">
      <c r="A30" s="182">
        <v>14</v>
      </c>
      <c r="B30" s="183" t="s">
        <v>27</v>
      </c>
      <c r="C30" s="184" t="s">
        <v>77</v>
      </c>
      <c r="D30" s="185">
        <v>20</v>
      </c>
      <c r="E30" s="185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94">
        <v>5</v>
      </c>
      <c r="R30" s="186">
        <f t="shared" si="0"/>
        <v>20</v>
      </c>
      <c r="S30" s="186">
        <f t="shared" si="1"/>
        <v>25</v>
      </c>
      <c r="T30" s="190" t="s">
        <v>46</v>
      </c>
      <c r="U30" s="110">
        <v>1</v>
      </c>
      <c r="V30" s="185"/>
      <c r="W30" s="185"/>
      <c r="X30" s="185"/>
      <c r="Y30" s="185"/>
      <c r="Z30" s="185"/>
      <c r="AA30" s="185"/>
      <c r="AB30" s="185"/>
      <c r="AC30" s="185"/>
      <c r="AD30" s="186"/>
      <c r="AE30" s="186"/>
      <c r="AF30" s="186"/>
      <c r="AG30" s="186"/>
      <c r="AH30" s="186"/>
      <c r="AI30" s="186"/>
      <c r="AJ30" s="186">
        <f t="shared" si="2"/>
        <v>0</v>
      </c>
      <c r="AK30" s="186">
        <f t="shared" si="3"/>
        <v>0</v>
      </c>
      <c r="AL30" s="190"/>
      <c r="AM30" s="195"/>
      <c r="AN30" s="192">
        <f t="shared" si="4"/>
        <v>25</v>
      </c>
      <c r="AO30" s="192">
        <f>SUM(AM30,U30)</f>
        <v>1</v>
      </c>
    </row>
    <row r="31" spans="1:41" s="196" customFormat="1" ht="18.75" customHeight="1" x14ac:dyDescent="0.2">
      <c r="A31" s="182">
        <v>15</v>
      </c>
      <c r="B31" s="183" t="s">
        <v>27</v>
      </c>
      <c r="C31" s="106" t="s">
        <v>59</v>
      </c>
      <c r="D31" s="185">
        <v>30</v>
      </c>
      <c r="E31" s="185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>
        <v>20</v>
      </c>
      <c r="R31" s="186">
        <f t="shared" si="0"/>
        <v>30</v>
      </c>
      <c r="S31" s="186">
        <f t="shared" si="1"/>
        <v>50</v>
      </c>
      <c r="T31" s="188" t="s">
        <v>46</v>
      </c>
      <c r="U31" s="110">
        <v>2</v>
      </c>
      <c r="V31" s="185">
        <v>30</v>
      </c>
      <c r="W31" s="185"/>
      <c r="X31" s="185"/>
      <c r="Y31" s="185"/>
      <c r="Z31" s="185"/>
      <c r="AA31" s="185"/>
      <c r="AB31" s="185"/>
      <c r="AC31" s="185"/>
      <c r="AD31" s="186"/>
      <c r="AE31" s="186"/>
      <c r="AF31" s="186"/>
      <c r="AG31" s="186"/>
      <c r="AH31" s="186"/>
      <c r="AI31" s="186">
        <v>45</v>
      </c>
      <c r="AJ31" s="186">
        <f t="shared" si="2"/>
        <v>30</v>
      </c>
      <c r="AK31" s="186">
        <f t="shared" si="3"/>
        <v>75</v>
      </c>
      <c r="AL31" s="187" t="s">
        <v>47</v>
      </c>
      <c r="AM31" s="110">
        <v>3</v>
      </c>
      <c r="AN31" s="189">
        <f t="shared" si="4"/>
        <v>125</v>
      </c>
      <c r="AO31" s="189">
        <f>SUM(U31,AM31)</f>
        <v>5</v>
      </c>
    </row>
    <row r="32" spans="1:41" s="196" customFormat="1" ht="15" customHeight="1" x14ac:dyDescent="0.2">
      <c r="A32" s="182">
        <v>16</v>
      </c>
      <c r="B32" s="183" t="s">
        <v>27</v>
      </c>
      <c r="C32" s="106" t="s">
        <v>59</v>
      </c>
      <c r="D32" s="185"/>
      <c r="E32" s="185"/>
      <c r="F32" s="186"/>
      <c r="G32" s="197"/>
      <c r="H32" s="186"/>
      <c r="I32" s="197"/>
      <c r="J32" s="186">
        <v>70</v>
      </c>
      <c r="K32" s="186"/>
      <c r="L32" s="186"/>
      <c r="M32" s="186"/>
      <c r="N32" s="186"/>
      <c r="O32" s="186"/>
      <c r="P32" s="186"/>
      <c r="Q32" s="186">
        <v>55</v>
      </c>
      <c r="R32" s="186">
        <f t="shared" si="0"/>
        <v>70</v>
      </c>
      <c r="S32" s="186">
        <f t="shared" si="1"/>
        <v>125</v>
      </c>
      <c r="T32" s="188" t="s">
        <v>46</v>
      </c>
      <c r="U32" s="110">
        <v>5</v>
      </c>
      <c r="V32" s="185"/>
      <c r="W32" s="186"/>
      <c r="X32" s="186"/>
      <c r="Y32" s="198"/>
      <c r="Z32" s="186"/>
      <c r="AA32" s="198"/>
      <c r="AB32" s="186">
        <v>60</v>
      </c>
      <c r="AC32" s="186"/>
      <c r="AD32" s="186"/>
      <c r="AE32" s="186"/>
      <c r="AF32" s="186"/>
      <c r="AG32" s="186"/>
      <c r="AH32" s="186"/>
      <c r="AI32" s="186">
        <v>40</v>
      </c>
      <c r="AJ32" s="186">
        <f t="shared" si="2"/>
        <v>60</v>
      </c>
      <c r="AK32" s="186">
        <f t="shared" si="3"/>
        <v>100</v>
      </c>
      <c r="AL32" s="188" t="s">
        <v>46</v>
      </c>
      <c r="AM32" s="110">
        <v>4</v>
      </c>
      <c r="AN32" s="189">
        <f t="shared" si="4"/>
        <v>225</v>
      </c>
      <c r="AO32" s="189">
        <f>SUM(U32,AM32)</f>
        <v>9</v>
      </c>
    </row>
    <row r="33" spans="1:41" ht="30" customHeight="1" x14ac:dyDescent="0.2">
      <c r="A33" s="199">
        <v>17</v>
      </c>
      <c r="B33" s="200" t="s">
        <v>30</v>
      </c>
      <c r="C33" s="135" t="s">
        <v>136</v>
      </c>
      <c r="D33" s="185"/>
      <c r="E33" s="185">
        <v>60</v>
      </c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>
        <v>15</v>
      </c>
      <c r="R33" s="186">
        <f t="shared" si="0"/>
        <v>60</v>
      </c>
      <c r="S33" s="186">
        <f t="shared" si="1"/>
        <v>75</v>
      </c>
      <c r="T33" s="188" t="s">
        <v>46</v>
      </c>
      <c r="U33" s="110">
        <v>3</v>
      </c>
      <c r="V33" s="185"/>
      <c r="W33" s="185"/>
      <c r="X33" s="185"/>
      <c r="Y33" s="185"/>
      <c r="Z33" s="185"/>
      <c r="AA33" s="185"/>
      <c r="AB33" s="185"/>
      <c r="AC33" s="185"/>
      <c r="AD33" s="186"/>
      <c r="AE33" s="186"/>
      <c r="AF33" s="186"/>
      <c r="AG33" s="186"/>
      <c r="AH33" s="186"/>
      <c r="AI33" s="186"/>
      <c r="AJ33" s="186">
        <f t="shared" si="2"/>
        <v>0</v>
      </c>
      <c r="AK33" s="186">
        <f t="shared" si="3"/>
        <v>0</v>
      </c>
      <c r="AL33" s="188"/>
      <c r="AM33" s="110"/>
      <c r="AN33" s="189">
        <f t="shared" si="4"/>
        <v>75</v>
      </c>
      <c r="AO33" s="189">
        <f>SUM(U33,AM33)</f>
        <v>3</v>
      </c>
    </row>
    <row r="34" spans="1:41" ht="36.75" customHeight="1" x14ac:dyDescent="0.2">
      <c r="A34" s="182">
        <v>18</v>
      </c>
      <c r="B34" s="183" t="s">
        <v>27</v>
      </c>
      <c r="C34" s="201" t="s">
        <v>145</v>
      </c>
      <c r="D34" s="185"/>
      <c r="E34" s="185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>
        <f t="shared" si="0"/>
        <v>0</v>
      </c>
      <c r="S34" s="186">
        <f t="shared" si="1"/>
        <v>0</v>
      </c>
      <c r="T34" s="186"/>
      <c r="U34" s="195"/>
      <c r="V34" s="185"/>
      <c r="W34" s="185"/>
      <c r="X34" s="185"/>
      <c r="Y34" s="185"/>
      <c r="Z34" s="185"/>
      <c r="AA34" s="185"/>
      <c r="AB34" s="185"/>
      <c r="AC34" s="185"/>
      <c r="AD34" s="186"/>
      <c r="AE34" s="186"/>
      <c r="AF34" s="186"/>
      <c r="AG34" s="186"/>
      <c r="AH34" s="186">
        <v>90</v>
      </c>
      <c r="AI34" s="186"/>
      <c r="AJ34" s="186">
        <f t="shared" si="2"/>
        <v>90</v>
      </c>
      <c r="AK34" s="186">
        <f t="shared" si="3"/>
        <v>90</v>
      </c>
      <c r="AL34" s="188" t="s">
        <v>46</v>
      </c>
      <c r="AM34" s="202">
        <v>3</v>
      </c>
      <c r="AN34" s="189">
        <f t="shared" si="4"/>
        <v>90</v>
      </c>
      <c r="AO34" s="189">
        <f>SUM(U34,AM34)</f>
        <v>3</v>
      </c>
    </row>
    <row r="35" spans="1:41" ht="35.25" customHeight="1" x14ac:dyDescent="0.2">
      <c r="A35" s="182">
        <v>19</v>
      </c>
      <c r="B35" s="183" t="s">
        <v>27</v>
      </c>
      <c r="C35" s="201" t="s">
        <v>146</v>
      </c>
      <c r="D35" s="185"/>
      <c r="E35" s="185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>
        <f t="shared" si="0"/>
        <v>0</v>
      </c>
      <c r="S35" s="186">
        <f t="shared" si="1"/>
        <v>0</v>
      </c>
      <c r="T35" s="186"/>
      <c r="U35" s="195"/>
      <c r="V35" s="185"/>
      <c r="W35" s="185"/>
      <c r="X35" s="185"/>
      <c r="Y35" s="185"/>
      <c r="Z35" s="185"/>
      <c r="AA35" s="185"/>
      <c r="AB35" s="185"/>
      <c r="AC35" s="185"/>
      <c r="AD35" s="186"/>
      <c r="AE35" s="186"/>
      <c r="AF35" s="186"/>
      <c r="AG35" s="186"/>
      <c r="AH35" s="186">
        <v>90</v>
      </c>
      <c r="AI35" s="186"/>
      <c r="AJ35" s="186">
        <f t="shared" si="2"/>
        <v>90</v>
      </c>
      <c r="AK35" s="186">
        <f t="shared" si="3"/>
        <v>90</v>
      </c>
      <c r="AL35" s="188" t="s">
        <v>46</v>
      </c>
      <c r="AM35" s="110">
        <v>3</v>
      </c>
      <c r="AN35" s="189">
        <f t="shared" si="4"/>
        <v>90</v>
      </c>
      <c r="AO35" s="189">
        <v>3</v>
      </c>
    </row>
    <row r="36" spans="1:41" ht="32.25" customHeight="1" thickBot="1" x14ac:dyDescent="0.25">
      <c r="A36" s="182">
        <v>20</v>
      </c>
      <c r="B36" s="183" t="s">
        <v>27</v>
      </c>
      <c r="C36" s="203" t="s">
        <v>147</v>
      </c>
      <c r="D36" s="185"/>
      <c r="E36" s="185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>
        <f t="shared" si="0"/>
        <v>0</v>
      </c>
      <c r="S36" s="186">
        <f t="shared" si="1"/>
        <v>0</v>
      </c>
      <c r="T36" s="186"/>
      <c r="U36" s="195"/>
      <c r="V36" s="185"/>
      <c r="W36" s="185"/>
      <c r="X36" s="185"/>
      <c r="Y36" s="185"/>
      <c r="Z36" s="185"/>
      <c r="AA36" s="185"/>
      <c r="AB36" s="185"/>
      <c r="AC36" s="185"/>
      <c r="AD36" s="186"/>
      <c r="AE36" s="186"/>
      <c r="AF36" s="186"/>
      <c r="AG36" s="186"/>
      <c r="AH36" s="186">
        <v>60</v>
      </c>
      <c r="AI36" s="186"/>
      <c r="AJ36" s="186">
        <f t="shared" si="2"/>
        <v>60</v>
      </c>
      <c r="AK36" s="186">
        <f t="shared" si="3"/>
        <v>60</v>
      </c>
      <c r="AL36" s="188" t="s">
        <v>46</v>
      </c>
      <c r="AM36" s="204">
        <v>2</v>
      </c>
      <c r="AN36" s="189">
        <f t="shared" si="4"/>
        <v>60</v>
      </c>
      <c r="AO36" s="189">
        <v>2</v>
      </c>
    </row>
    <row r="37" spans="1:41" ht="15" customHeight="1" thickBot="1" x14ac:dyDescent="0.25">
      <c r="A37" s="205" t="s">
        <v>3</v>
      </c>
      <c r="B37" s="206"/>
      <c r="C37" s="207"/>
      <c r="D37" s="208">
        <f>SUM(D17:D36)</f>
        <v>155</v>
      </c>
      <c r="E37" s="208">
        <f t="shared" ref="E37:AO37" si="6">SUM(E17:E36)</f>
        <v>75</v>
      </c>
      <c r="F37" s="208">
        <f t="shared" si="6"/>
        <v>30</v>
      </c>
      <c r="G37" s="208">
        <f t="shared" si="6"/>
        <v>0</v>
      </c>
      <c r="H37" s="208">
        <f t="shared" si="6"/>
        <v>0</v>
      </c>
      <c r="I37" s="208">
        <f t="shared" si="6"/>
        <v>140</v>
      </c>
      <c r="J37" s="208">
        <f t="shared" si="6"/>
        <v>70</v>
      </c>
      <c r="K37" s="208">
        <f t="shared" si="6"/>
        <v>0</v>
      </c>
      <c r="L37" s="208">
        <f t="shared" si="6"/>
        <v>0</v>
      </c>
      <c r="M37" s="208">
        <f t="shared" si="6"/>
        <v>0</v>
      </c>
      <c r="N37" s="208">
        <f t="shared" si="6"/>
        <v>0</v>
      </c>
      <c r="O37" s="208">
        <f t="shared" si="6"/>
        <v>0</v>
      </c>
      <c r="P37" s="208">
        <f t="shared" si="6"/>
        <v>0</v>
      </c>
      <c r="Q37" s="208">
        <f t="shared" si="6"/>
        <v>280</v>
      </c>
      <c r="R37" s="208">
        <f t="shared" si="6"/>
        <v>470</v>
      </c>
      <c r="S37" s="208">
        <f t="shared" si="6"/>
        <v>750</v>
      </c>
      <c r="T37" s="208">
        <f t="shared" si="6"/>
        <v>0</v>
      </c>
      <c r="U37" s="208">
        <f t="shared" si="6"/>
        <v>30</v>
      </c>
      <c r="V37" s="208">
        <f t="shared" si="6"/>
        <v>105</v>
      </c>
      <c r="W37" s="208">
        <f t="shared" si="6"/>
        <v>15</v>
      </c>
      <c r="X37" s="208">
        <f t="shared" si="6"/>
        <v>0</v>
      </c>
      <c r="Y37" s="208">
        <f t="shared" si="6"/>
        <v>0</v>
      </c>
      <c r="Z37" s="208">
        <f t="shared" si="6"/>
        <v>0</v>
      </c>
      <c r="AA37" s="208">
        <f t="shared" si="6"/>
        <v>145</v>
      </c>
      <c r="AB37" s="208">
        <f t="shared" si="6"/>
        <v>60</v>
      </c>
      <c r="AC37" s="208">
        <f t="shared" si="6"/>
        <v>0</v>
      </c>
      <c r="AD37" s="208">
        <f t="shared" si="6"/>
        <v>0</v>
      </c>
      <c r="AE37" s="208">
        <f t="shared" si="6"/>
        <v>0</v>
      </c>
      <c r="AF37" s="208">
        <f t="shared" si="6"/>
        <v>0</v>
      </c>
      <c r="AG37" s="208">
        <f t="shared" si="6"/>
        <v>0</v>
      </c>
      <c r="AH37" s="208">
        <f t="shared" si="6"/>
        <v>240</v>
      </c>
      <c r="AI37" s="208">
        <f t="shared" si="6"/>
        <v>225</v>
      </c>
      <c r="AJ37" s="208">
        <f t="shared" si="6"/>
        <v>565</v>
      </c>
      <c r="AK37" s="208">
        <f t="shared" si="6"/>
        <v>790</v>
      </c>
      <c r="AL37" s="208">
        <f t="shared" si="6"/>
        <v>0</v>
      </c>
      <c r="AM37" s="208">
        <f t="shared" si="6"/>
        <v>30</v>
      </c>
      <c r="AN37" s="208">
        <f t="shared" si="6"/>
        <v>1540</v>
      </c>
      <c r="AO37" s="208">
        <f t="shared" si="6"/>
        <v>60</v>
      </c>
    </row>
    <row r="39" spans="1:41" x14ac:dyDescent="0.2">
      <c r="C39" s="150" t="s">
        <v>118</v>
      </c>
      <c r="D39" s="150"/>
    </row>
    <row r="40" spans="1:41" x14ac:dyDescent="0.2">
      <c r="C40" s="150" t="s">
        <v>131</v>
      </c>
      <c r="D40" s="150"/>
    </row>
    <row r="41" spans="1:41" ht="31.5" customHeight="1" x14ac:dyDescent="0.2">
      <c r="B41" s="209" t="s">
        <v>135</v>
      </c>
      <c r="C41" s="154" t="s">
        <v>114</v>
      </c>
    </row>
    <row r="42" spans="1:41" ht="14.25" x14ac:dyDescent="0.2">
      <c r="C42" s="160"/>
    </row>
    <row r="49" spans="3:38" x14ac:dyDescent="0.2">
      <c r="C49" s="154" t="s">
        <v>4</v>
      </c>
      <c r="O49" s="154" t="s">
        <v>4</v>
      </c>
      <c r="AF49" s="210" t="s">
        <v>4</v>
      </c>
      <c r="AG49" s="210"/>
      <c r="AH49" s="210"/>
      <c r="AI49" s="210"/>
      <c r="AJ49" s="210"/>
      <c r="AK49" s="210"/>
      <c r="AL49" s="210"/>
    </row>
    <row r="50" spans="3:38" x14ac:dyDescent="0.2">
      <c r="C50" s="197" t="s">
        <v>9</v>
      </c>
      <c r="M50" s="211"/>
      <c r="O50" s="210" t="s">
        <v>5</v>
      </c>
      <c r="P50" s="210"/>
      <c r="Q50" s="210"/>
      <c r="R50" s="210"/>
      <c r="S50" s="210"/>
      <c r="T50" s="210"/>
      <c r="U50" s="210"/>
      <c r="AF50" s="210" t="s">
        <v>6</v>
      </c>
      <c r="AG50" s="210"/>
      <c r="AH50" s="210"/>
      <c r="AI50" s="210"/>
      <c r="AJ50" s="210"/>
      <c r="AK50" s="210"/>
      <c r="AL50" s="210"/>
    </row>
    <row r="53" spans="3:38" ht="15" x14ac:dyDescent="0.2">
      <c r="W53" s="77"/>
    </row>
    <row r="54" spans="3:38" ht="15" x14ac:dyDescent="0.2">
      <c r="W54" s="77"/>
    </row>
    <row r="55" spans="3:38" ht="15" x14ac:dyDescent="0.2">
      <c r="W55" s="77"/>
    </row>
    <row r="56" spans="3:38" ht="15" x14ac:dyDescent="0.2">
      <c r="W56" s="77"/>
    </row>
    <row r="57" spans="3:38" ht="15" x14ac:dyDescent="0.2">
      <c r="W57" s="77"/>
    </row>
    <row r="58" spans="3:38" ht="15" x14ac:dyDescent="0.2">
      <c r="W58" s="77"/>
    </row>
    <row r="59" spans="3:38" ht="15" x14ac:dyDescent="0.2">
      <c r="W59" s="77"/>
    </row>
    <row r="60" spans="3:38" ht="15" x14ac:dyDescent="0.2">
      <c r="W60" s="77"/>
    </row>
    <row r="61" spans="3:38" ht="15" x14ac:dyDescent="0.2">
      <c r="W61" s="77"/>
    </row>
    <row r="62" spans="3:38" ht="15" x14ac:dyDescent="0.2">
      <c r="W62" s="77"/>
    </row>
  </sheetData>
  <mergeCells count="11">
    <mergeCell ref="A37:C37"/>
    <mergeCell ref="AF49:AL49"/>
    <mergeCell ref="O50:U50"/>
    <mergeCell ref="AF50:AL50"/>
    <mergeCell ref="A6:AO6"/>
    <mergeCell ref="A15:A16"/>
    <mergeCell ref="C15:C16"/>
    <mergeCell ref="D15:U15"/>
    <mergeCell ref="V15:AM15"/>
    <mergeCell ref="AN15:AN16"/>
    <mergeCell ref="AO15:AO16"/>
  </mergeCells>
  <dataValidations count="1">
    <dataValidation type="list" allowBlank="1" showInputMessage="1" showErrorMessage="1" sqref="B17:B36" xr:uid="{D0B23E90-8264-4CF0-8BBF-8A361F5D4FD7}">
      <formula1>RodzajeZajec</formula1>
    </dataValidation>
  </dataValidations>
  <printOptions horizontalCentered="1"/>
  <pageMargins left="0.19685039370078741" right="7.874015748031496E-2" top="0.19685039370078741" bottom="0.19685039370078741" header="0.31496062992125984" footer="0.31496062992125984"/>
  <pageSetup paperSize="9" scale="52" orientation="landscape" r:id="rId1"/>
  <headerFooter>
    <oddHeader xml:space="preserve">&amp;C
</oddHead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BCCB-A385-4F75-9465-65F6D67F8853}">
  <sheetPr>
    <pageSetUpPr fitToPage="1"/>
  </sheetPr>
  <dimension ref="A1:AO70"/>
  <sheetViews>
    <sheetView showZeros="0" view="pageBreakPreview" zoomScale="60" zoomScaleNormal="60" zoomScalePageLayoutView="70" workbookViewId="0">
      <selection activeCell="AG1" sqref="AG1"/>
    </sheetView>
  </sheetViews>
  <sheetFormatPr defaultRowHeight="15" x14ac:dyDescent="0.2"/>
  <cols>
    <col min="1" max="1" width="4.28515625" style="77" customWidth="1"/>
    <col min="2" max="2" width="20.5703125" style="77" customWidth="1"/>
    <col min="3" max="3" width="42.85546875" style="77" customWidth="1"/>
    <col min="4" max="20" width="5.7109375" style="77" customWidth="1"/>
    <col min="21" max="21" width="4.42578125" style="77" customWidth="1"/>
    <col min="22" max="31" width="5.7109375" style="77" customWidth="1"/>
    <col min="32" max="32" width="5" style="77" customWidth="1"/>
    <col min="33" max="33" width="5.140625" style="77" customWidth="1"/>
    <col min="34" max="38" width="5.7109375" style="77" customWidth="1"/>
    <col min="39" max="39" width="4.42578125" style="77" customWidth="1"/>
    <col min="40" max="40" width="8.5703125" style="77" customWidth="1"/>
    <col min="41" max="41" width="5.7109375" style="77" customWidth="1"/>
    <col min="42" max="256" width="9.140625" style="77"/>
    <col min="257" max="257" width="4.28515625" style="77" customWidth="1"/>
    <col min="258" max="258" width="20.5703125" style="77" customWidth="1"/>
    <col min="259" max="259" width="42.85546875" style="77" customWidth="1"/>
    <col min="260" max="276" width="5.7109375" style="77" customWidth="1"/>
    <col min="277" max="277" width="4.42578125" style="77" customWidth="1"/>
    <col min="278" max="287" width="5.7109375" style="77" customWidth="1"/>
    <col min="288" max="288" width="5" style="77" customWidth="1"/>
    <col min="289" max="289" width="5.140625" style="77" customWidth="1"/>
    <col min="290" max="294" width="5.7109375" style="77" customWidth="1"/>
    <col min="295" max="295" width="4.42578125" style="77" customWidth="1"/>
    <col min="296" max="296" width="8.5703125" style="77" customWidth="1"/>
    <col min="297" max="297" width="5.7109375" style="77" customWidth="1"/>
    <col min="298" max="512" width="9.140625" style="77"/>
    <col min="513" max="513" width="4.28515625" style="77" customWidth="1"/>
    <col min="514" max="514" width="20.5703125" style="77" customWidth="1"/>
    <col min="515" max="515" width="42.85546875" style="77" customWidth="1"/>
    <col min="516" max="532" width="5.7109375" style="77" customWidth="1"/>
    <col min="533" max="533" width="4.42578125" style="77" customWidth="1"/>
    <col min="534" max="543" width="5.7109375" style="77" customWidth="1"/>
    <col min="544" max="544" width="5" style="77" customWidth="1"/>
    <col min="545" max="545" width="5.140625" style="77" customWidth="1"/>
    <col min="546" max="550" width="5.7109375" style="77" customWidth="1"/>
    <col min="551" max="551" width="4.42578125" style="77" customWidth="1"/>
    <col min="552" max="552" width="8.5703125" style="77" customWidth="1"/>
    <col min="553" max="553" width="5.7109375" style="77" customWidth="1"/>
    <col min="554" max="768" width="9.140625" style="77"/>
    <col min="769" max="769" width="4.28515625" style="77" customWidth="1"/>
    <col min="770" max="770" width="20.5703125" style="77" customWidth="1"/>
    <col min="771" max="771" width="42.85546875" style="77" customWidth="1"/>
    <col min="772" max="788" width="5.7109375" style="77" customWidth="1"/>
    <col min="789" max="789" width="4.42578125" style="77" customWidth="1"/>
    <col min="790" max="799" width="5.7109375" style="77" customWidth="1"/>
    <col min="800" max="800" width="5" style="77" customWidth="1"/>
    <col min="801" max="801" width="5.140625" style="77" customWidth="1"/>
    <col min="802" max="806" width="5.7109375" style="77" customWidth="1"/>
    <col min="807" max="807" width="4.42578125" style="77" customWidth="1"/>
    <col min="808" max="808" width="8.5703125" style="77" customWidth="1"/>
    <col min="809" max="809" width="5.7109375" style="77" customWidth="1"/>
    <col min="810" max="1024" width="9.140625" style="77"/>
    <col min="1025" max="1025" width="4.28515625" style="77" customWidth="1"/>
    <col min="1026" max="1026" width="20.5703125" style="77" customWidth="1"/>
    <col min="1027" max="1027" width="42.85546875" style="77" customWidth="1"/>
    <col min="1028" max="1044" width="5.7109375" style="77" customWidth="1"/>
    <col min="1045" max="1045" width="4.42578125" style="77" customWidth="1"/>
    <col min="1046" max="1055" width="5.7109375" style="77" customWidth="1"/>
    <col min="1056" max="1056" width="5" style="77" customWidth="1"/>
    <col min="1057" max="1057" width="5.140625" style="77" customWidth="1"/>
    <col min="1058" max="1062" width="5.7109375" style="77" customWidth="1"/>
    <col min="1063" max="1063" width="4.42578125" style="77" customWidth="1"/>
    <col min="1064" max="1064" width="8.5703125" style="77" customWidth="1"/>
    <col min="1065" max="1065" width="5.7109375" style="77" customWidth="1"/>
    <col min="1066" max="1280" width="9.140625" style="77"/>
    <col min="1281" max="1281" width="4.28515625" style="77" customWidth="1"/>
    <col min="1282" max="1282" width="20.5703125" style="77" customWidth="1"/>
    <col min="1283" max="1283" width="42.85546875" style="77" customWidth="1"/>
    <col min="1284" max="1300" width="5.7109375" style="77" customWidth="1"/>
    <col min="1301" max="1301" width="4.42578125" style="77" customWidth="1"/>
    <col min="1302" max="1311" width="5.7109375" style="77" customWidth="1"/>
    <col min="1312" max="1312" width="5" style="77" customWidth="1"/>
    <col min="1313" max="1313" width="5.140625" style="77" customWidth="1"/>
    <col min="1314" max="1318" width="5.7109375" style="77" customWidth="1"/>
    <col min="1319" max="1319" width="4.42578125" style="77" customWidth="1"/>
    <col min="1320" max="1320" width="8.5703125" style="77" customWidth="1"/>
    <col min="1321" max="1321" width="5.7109375" style="77" customWidth="1"/>
    <col min="1322" max="1536" width="9.140625" style="77"/>
    <col min="1537" max="1537" width="4.28515625" style="77" customWidth="1"/>
    <col min="1538" max="1538" width="20.5703125" style="77" customWidth="1"/>
    <col min="1539" max="1539" width="42.85546875" style="77" customWidth="1"/>
    <col min="1540" max="1556" width="5.7109375" style="77" customWidth="1"/>
    <col min="1557" max="1557" width="4.42578125" style="77" customWidth="1"/>
    <col min="1558" max="1567" width="5.7109375" style="77" customWidth="1"/>
    <col min="1568" max="1568" width="5" style="77" customWidth="1"/>
    <col min="1569" max="1569" width="5.140625" style="77" customWidth="1"/>
    <col min="1570" max="1574" width="5.7109375" style="77" customWidth="1"/>
    <col min="1575" max="1575" width="4.42578125" style="77" customWidth="1"/>
    <col min="1576" max="1576" width="8.5703125" style="77" customWidth="1"/>
    <col min="1577" max="1577" width="5.7109375" style="77" customWidth="1"/>
    <col min="1578" max="1792" width="9.140625" style="77"/>
    <col min="1793" max="1793" width="4.28515625" style="77" customWidth="1"/>
    <col min="1794" max="1794" width="20.5703125" style="77" customWidth="1"/>
    <col min="1795" max="1795" width="42.85546875" style="77" customWidth="1"/>
    <col min="1796" max="1812" width="5.7109375" style="77" customWidth="1"/>
    <col min="1813" max="1813" width="4.42578125" style="77" customWidth="1"/>
    <col min="1814" max="1823" width="5.7109375" style="77" customWidth="1"/>
    <col min="1824" max="1824" width="5" style="77" customWidth="1"/>
    <col min="1825" max="1825" width="5.140625" style="77" customWidth="1"/>
    <col min="1826" max="1830" width="5.7109375" style="77" customWidth="1"/>
    <col min="1831" max="1831" width="4.42578125" style="77" customWidth="1"/>
    <col min="1832" max="1832" width="8.5703125" style="77" customWidth="1"/>
    <col min="1833" max="1833" width="5.7109375" style="77" customWidth="1"/>
    <col min="1834" max="2048" width="9.140625" style="77"/>
    <col min="2049" max="2049" width="4.28515625" style="77" customWidth="1"/>
    <col min="2050" max="2050" width="20.5703125" style="77" customWidth="1"/>
    <col min="2051" max="2051" width="42.85546875" style="77" customWidth="1"/>
    <col min="2052" max="2068" width="5.7109375" style="77" customWidth="1"/>
    <col min="2069" max="2069" width="4.42578125" style="77" customWidth="1"/>
    <col min="2070" max="2079" width="5.7109375" style="77" customWidth="1"/>
    <col min="2080" max="2080" width="5" style="77" customWidth="1"/>
    <col min="2081" max="2081" width="5.140625" style="77" customWidth="1"/>
    <col min="2082" max="2086" width="5.7109375" style="77" customWidth="1"/>
    <col min="2087" max="2087" width="4.42578125" style="77" customWidth="1"/>
    <col min="2088" max="2088" width="8.5703125" style="77" customWidth="1"/>
    <col min="2089" max="2089" width="5.7109375" style="77" customWidth="1"/>
    <col min="2090" max="2304" width="9.140625" style="77"/>
    <col min="2305" max="2305" width="4.28515625" style="77" customWidth="1"/>
    <col min="2306" max="2306" width="20.5703125" style="77" customWidth="1"/>
    <col min="2307" max="2307" width="42.85546875" style="77" customWidth="1"/>
    <col min="2308" max="2324" width="5.7109375" style="77" customWidth="1"/>
    <col min="2325" max="2325" width="4.42578125" style="77" customWidth="1"/>
    <col min="2326" max="2335" width="5.7109375" style="77" customWidth="1"/>
    <col min="2336" max="2336" width="5" style="77" customWidth="1"/>
    <col min="2337" max="2337" width="5.140625" style="77" customWidth="1"/>
    <col min="2338" max="2342" width="5.7109375" style="77" customWidth="1"/>
    <col min="2343" max="2343" width="4.42578125" style="77" customWidth="1"/>
    <col min="2344" max="2344" width="8.5703125" style="77" customWidth="1"/>
    <col min="2345" max="2345" width="5.7109375" style="77" customWidth="1"/>
    <col min="2346" max="2560" width="9.140625" style="77"/>
    <col min="2561" max="2561" width="4.28515625" style="77" customWidth="1"/>
    <col min="2562" max="2562" width="20.5703125" style="77" customWidth="1"/>
    <col min="2563" max="2563" width="42.85546875" style="77" customWidth="1"/>
    <col min="2564" max="2580" width="5.7109375" style="77" customWidth="1"/>
    <col min="2581" max="2581" width="4.42578125" style="77" customWidth="1"/>
    <col min="2582" max="2591" width="5.7109375" style="77" customWidth="1"/>
    <col min="2592" max="2592" width="5" style="77" customWidth="1"/>
    <col min="2593" max="2593" width="5.140625" style="77" customWidth="1"/>
    <col min="2594" max="2598" width="5.7109375" style="77" customWidth="1"/>
    <col min="2599" max="2599" width="4.42578125" style="77" customWidth="1"/>
    <col min="2600" max="2600" width="8.5703125" style="77" customWidth="1"/>
    <col min="2601" max="2601" width="5.7109375" style="77" customWidth="1"/>
    <col min="2602" max="2816" width="9.140625" style="77"/>
    <col min="2817" max="2817" width="4.28515625" style="77" customWidth="1"/>
    <col min="2818" max="2818" width="20.5703125" style="77" customWidth="1"/>
    <col min="2819" max="2819" width="42.85546875" style="77" customWidth="1"/>
    <col min="2820" max="2836" width="5.7109375" style="77" customWidth="1"/>
    <col min="2837" max="2837" width="4.42578125" style="77" customWidth="1"/>
    <col min="2838" max="2847" width="5.7109375" style="77" customWidth="1"/>
    <col min="2848" max="2848" width="5" style="77" customWidth="1"/>
    <col min="2849" max="2849" width="5.140625" style="77" customWidth="1"/>
    <col min="2850" max="2854" width="5.7109375" style="77" customWidth="1"/>
    <col min="2855" max="2855" width="4.42578125" style="77" customWidth="1"/>
    <col min="2856" max="2856" width="8.5703125" style="77" customWidth="1"/>
    <col min="2857" max="2857" width="5.7109375" style="77" customWidth="1"/>
    <col min="2858" max="3072" width="9.140625" style="77"/>
    <col min="3073" max="3073" width="4.28515625" style="77" customWidth="1"/>
    <col min="3074" max="3074" width="20.5703125" style="77" customWidth="1"/>
    <col min="3075" max="3075" width="42.85546875" style="77" customWidth="1"/>
    <col min="3076" max="3092" width="5.7109375" style="77" customWidth="1"/>
    <col min="3093" max="3093" width="4.42578125" style="77" customWidth="1"/>
    <col min="3094" max="3103" width="5.7109375" style="77" customWidth="1"/>
    <col min="3104" max="3104" width="5" style="77" customWidth="1"/>
    <col min="3105" max="3105" width="5.140625" style="77" customWidth="1"/>
    <col min="3106" max="3110" width="5.7109375" style="77" customWidth="1"/>
    <col min="3111" max="3111" width="4.42578125" style="77" customWidth="1"/>
    <col min="3112" max="3112" width="8.5703125" style="77" customWidth="1"/>
    <col min="3113" max="3113" width="5.7109375" style="77" customWidth="1"/>
    <col min="3114" max="3328" width="9.140625" style="77"/>
    <col min="3329" max="3329" width="4.28515625" style="77" customWidth="1"/>
    <col min="3330" max="3330" width="20.5703125" style="77" customWidth="1"/>
    <col min="3331" max="3331" width="42.85546875" style="77" customWidth="1"/>
    <col min="3332" max="3348" width="5.7109375" style="77" customWidth="1"/>
    <col min="3349" max="3349" width="4.42578125" style="77" customWidth="1"/>
    <col min="3350" max="3359" width="5.7109375" style="77" customWidth="1"/>
    <col min="3360" max="3360" width="5" style="77" customWidth="1"/>
    <col min="3361" max="3361" width="5.140625" style="77" customWidth="1"/>
    <col min="3362" max="3366" width="5.7109375" style="77" customWidth="1"/>
    <col min="3367" max="3367" width="4.42578125" style="77" customWidth="1"/>
    <col min="3368" max="3368" width="8.5703125" style="77" customWidth="1"/>
    <col min="3369" max="3369" width="5.7109375" style="77" customWidth="1"/>
    <col min="3370" max="3584" width="9.140625" style="77"/>
    <col min="3585" max="3585" width="4.28515625" style="77" customWidth="1"/>
    <col min="3586" max="3586" width="20.5703125" style="77" customWidth="1"/>
    <col min="3587" max="3587" width="42.85546875" style="77" customWidth="1"/>
    <col min="3588" max="3604" width="5.7109375" style="77" customWidth="1"/>
    <col min="3605" max="3605" width="4.42578125" style="77" customWidth="1"/>
    <col min="3606" max="3615" width="5.7109375" style="77" customWidth="1"/>
    <col min="3616" max="3616" width="5" style="77" customWidth="1"/>
    <col min="3617" max="3617" width="5.140625" style="77" customWidth="1"/>
    <col min="3618" max="3622" width="5.7109375" style="77" customWidth="1"/>
    <col min="3623" max="3623" width="4.42578125" style="77" customWidth="1"/>
    <col min="3624" max="3624" width="8.5703125" style="77" customWidth="1"/>
    <col min="3625" max="3625" width="5.7109375" style="77" customWidth="1"/>
    <col min="3626" max="3840" width="9.140625" style="77"/>
    <col min="3841" max="3841" width="4.28515625" style="77" customWidth="1"/>
    <col min="3842" max="3842" width="20.5703125" style="77" customWidth="1"/>
    <col min="3843" max="3843" width="42.85546875" style="77" customWidth="1"/>
    <col min="3844" max="3860" width="5.7109375" style="77" customWidth="1"/>
    <col min="3861" max="3861" width="4.42578125" style="77" customWidth="1"/>
    <col min="3862" max="3871" width="5.7109375" style="77" customWidth="1"/>
    <col min="3872" max="3872" width="5" style="77" customWidth="1"/>
    <col min="3873" max="3873" width="5.140625" style="77" customWidth="1"/>
    <col min="3874" max="3878" width="5.7109375" style="77" customWidth="1"/>
    <col min="3879" max="3879" width="4.42578125" style="77" customWidth="1"/>
    <col min="3880" max="3880" width="8.5703125" style="77" customWidth="1"/>
    <col min="3881" max="3881" width="5.7109375" style="77" customWidth="1"/>
    <col min="3882" max="4096" width="9.140625" style="77"/>
    <col min="4097" max="4097" width="4.28515625" style="77" customWidth="1"/>
    <col min="4098" max="4098" width="20.5703125" style="77" customWidth="1"/>
    <col min="4099" max="4099" width="42.85546875" style="77" customWidth="1"/>
    <col min="4100" max="4116" width="5.7109375" style="77" customWidth="1"/>
    <col min="4117" max="4117" width="4.42578125" style="77" customWidth="1"/>
    <col min="4118" max="4127" width="5.7109375" style="77" customWidth="1"/>
    <col min="4128" max="4128" width="5" style="77" customWidth="1"/>
    <col min="4129" max="4129" width="5.140625" style="77" customWidth="1"/>
    <col min="4130" max="4134" width="5.7109375" style="77" customWidth="1"/>
    <col min="4135" max="4135" width="4.42578125" style="77" customWidth="1"/>
    <col min="4136" max="4136" width="8.5703125" style="77" customWidth="1"/>
    <col min="4137" max="4137" width="5.7109375" style="77" customWidth="1"/>
    <col min="4138" max="4352" width="9.140625" style="77"/>
    <col min="4353" max="4353" width="4.28515625" style="77" customWidth="1"/>
    <col min="4354" max="4354" width="20.5703125" style="77" customWidth="1"/>
    <col min="4355" max="4355" width="42.85546875" style="77" customWidth="1"/>
    <col min="4356" max="4372" width="5.7109375" style="77" customWidth="1"/>
    <col min="4373" max="4373" width="4.42578125" style="77" customWidth="1"/>
    <col min="4374" max="4383" width="5.7109375" style="77" customWidth="1"/>
    <col min="4384" max="4384" width="5" style="77" customWidth="1"/>
    <col min="4385" max="4385" width="5.140625" style="77" customWidth="1"/>
    <col min="4386" max="4390" width="5.7109375" style="77" customWidth="1"/>
    <col min="4391" max="4391" width="4.42578125" style="77" customWidth="1"/>
    <col min="4392" max="4392" width="8.5703125" style="77" customWidth="1"/>
    <col min="4393" max="4393" width="5.7109375" style="77" customWidth="1"/>
    <col min="4394" max="4608" width="9.140625" style="77"/>
    <col min="4609" max="4609" width="4.28515625" style="77" customWidth="1"/>
    <col min="4610" max="4610" width="20.5703125" style="77" customWidth="1"/>
    <col min="4611" max="4611" width="42.85546875" style="77" customWidth="1"/>
    <col min="4612" max="4628" width="5.7109375" style="77" customWidth="1"/>
    <col min="4629" max="4629" width="4.42578125" style="77" customWidth="1"/>
    <col min="4630" max="4639" width="5.7109375" style="77" customWidth="1"/>
    <col min="4640" max="4640" width="5" style="77" customWidth="1"/>
    <col min="4641" max="4641" width="5.140625" style="77" customWidth="1"/>
    <col min="4642" max="4646" width="5.7109375" style="77" customWidth="1"/>
    <col min="4647" max="4647" width="4.42578125" style="77" customWidth="1"/>
    <col min="4648" max="4648" width="8.5703125" style="77" customWidth="1"/>
    <col min="4649" max="4649" width="5.7109375" style="77" customWidth="1"/>
    <col min="4650" max="4864" width="9.140625" style="77"/>
    <col min="4865" max="4865" width="4.28515625" style="77" customWidth="1"/>
    <col min="4866" max="4866" width="20.5703125" style="77" customWidth="1"/>
    <col min="4867" max="4867" width="42.85546875" style="77" customWidth="1"/>
    <col min="4868" max="4884" width="5.7109375" style="77" customWidth="1"/>
    <col min="4885" max="4885" width="4.42578125" style="77" customWidth="1"/>
    <col min="4886" max="4895" width="5.7109375" style="77" customWidth="1"/>
    <col min="4896" max="4896" width="5" style="77" customWidth="1"/>
    <col min="4897" max="4897" width="5.140625" style="77" customWidth="1"/>
    <col min="4898" max="4902" width="5.7109375" style="77" customWidth="1"/>
    <col min="4903" max="4903" width="4.42578125" style="77" customWidth="1"/>
    <col min="4904" max="4904" width="8.5703125" style="77" customWidth="1"/>
    <col min="4905" max="4905" width="5.7109375" style="77" customWidth="1"/>
    <col min="4906" max="5120" width="9.140625" style="77"/>
    <col min="5121" max="5121" width="4.28515625" style="77" customWidth="1"/>
    <col min="5122" max="5122" width="20.5703125" style="77" customWidth="1"/>
    <col min="5123" max="5123" width="42.85546875" style="77" customWidth="1"/>
    <col min="5124" max="5140" width="5.7109375" style="77" customWidth="1"/>
    <col min="5141" max="5141" width="4.42578125" style="77" customWidth="1"/>
    <col min="5142" max="5151" width="5.7109375" style="77" customWidth="1"/>
    <col min="5152" max="5152" width="5" style="77" customWidth="1"/>
    <col min="5153" max="5153" width="5.140625" style="77" customWidth="1"/>
    <col min="5154" max="5158" width="5.7109375" style="77" customWidth="1"/>
    <col min="5159" max="5159" width="4.42578125" style="77" customWidth="1"/>
    <col min="5160" max="5160" width="8.5703125" style="77" customWidth="1"/>
    <col min="5161" max="5161" width="5.7109375" style="77" customWidth="1"/>
    <col min="5162" max="5376" width="9.140625" style="77"/>
    <col min="5377" max="5377" width="4.28515625" style="77" customWidth="1"/>
    <col min="5378" max="5378" width="20.5703125" style="77" customWidth="1"/>
    <col min="5379" max="5379" width="42.85546875" style="77" customWidth="1"/>
    <col min="5380" max="5396" width="5.7109375" style="77" customWidth="1"/>
    <col min="5397" max="5397" width="4.42578125" style="77" customWidth="1"/>
    <col min="5398" max="5407" width="5.7109375" style="77" customWidth="1"/>
    <col min="5408" max="5408" width="5" style="77" customWidth="1"/>
    <col min="5409" max="5409" width="5.140625" style="77" customWidth="1"/>
    <col min="5410" max="5414" width="5.7109375" style="77" customWidth="1"/>
    <col min="5415" max="5415" width="4.42578125" style="77" customWidth="1"/>
    <col min="5416" max="5416" width="8.5703125" style="77" customWidth="1"/>
    <col min="5417" max="5417" width="5.7109375" style="77" customWidth="1"/>
    <col min="5418" max="5632" width="9.140625" style="77"/>
    <col min="5633" max="5633" width="4.28515625" style="77" customWidth="1"/>
    <col min="5634" max="5634" width="20.5703125" style="77" customWidth="1"/>
    <col min="5635" max="5635" width="42.85546875" style="77" customWidth="1"/>
    <col min="5636" max="5652" width="5.7109375" style="77" customWidth="1"/>
    <col min="5653" max="5653" width="4.42578125" style="77" customWidth="1"/>
    <col min="5654" max="5663" width="5.7109375" style="77" customWidth="1"/>
    <col min="5664" max="5664" width="5" style="77" customWidth="1"/>
    <col min="5665" max="5665" width="5.140625" style="77" customWidth="1"/>
    <col min="5666" max="5670" width="5.7109375" style="77" customWidth="1"/>
    <col min="5671" max="5671" width="4.42578125" style="77" customWidth="1"/>
    <col min="5672" max="5672" width="8.5703125" style="77" customWidth="1"/>
    <col min="5673" max="5673" width="5.7109375" style="77" customWidth="1"/>
    <col min="5674" max="5888" width="9.140625" style="77"/>
    <col min="5889" max="5889" width="4.28515625" style="77" customWidth="1"/>
    <col min="5890" max="5890" width="20.5703125" style="77" customWidth="1"/>
    <col min="5891" max="5891" width="42.85546875" style="77" customWidth="1"/>
    <col min="5892" max="5908" width="5.7109375" style="77" customWidth="1"/>
    <col min="5909" max="5909" width="4.42578125" style="77" customWidth="1"/>
    <col min="5910" max="5919" width="5.7109375" style="77" customWidth="1"/>
    <col min="5920" max="5920" width="5" style="77" customWidth="1"/>
    <col min="5921" max="5921" width="5.140625" style="77" customWidth="1"/>
    <col min="5922" max="5926" width="5.7109375" style="77" customWidth="1"/>
    <col min="5927" max="5927" width="4.42578125" style="77" customWidth="1"/>
    <col min="5928" max="5928" width="8.5703125" style="77" customWidth="1"/>
    <col min="5929" max="5929" width="5.7109375" style="77" customWidth="1"/>
    <col min="5930" max="6144" width="9.140625" style="77"/>
    <col min="6145" max="6145" width="4.28515625" style="77" customWidth="1"/>
    <col min="6146" max="6146" width="20.5703125" style="77" customWidth="1"/>
    <col min="6147" max="6147" width="42.85546875" style="77" customWidth="1"/>
    <col min="6148" max="6164" width="5.7109375" style="77" customWidth="1"/>
    <col min="6165" max="6165" width="4.42578125" style="77" customWidth="1"/>
    <col min="6166" max="6175" width="5.7109375" style="77" customWidth="1"/>
    <col min="6176" max="6176" width="5" style="77" customWidth="1"/>
    <col min="6177" max="6177" width="5.140625" style="77" customWidth="1"/>
    <col min="6178" max="6182" width="5.7109375" style="77" customWidth="1"/>
    <col min="6183" max="6183" width="4.42578125" style="77" customWidth="1"/>
    <col min="6184" max="6184" width="8.5703125" style="77" customWidth="1"/>
    <col min="6185" max="6185" width="5.7109375" style="77" customWidth="1"/>
    <col min="6186" max="6400" width="9.140625" style="77"/>
    <col min="6401" max="6401" width="4.28515625" style="77" customWidth="1"/>
    <col min="6402" max="6402" width="20.5703125" style="77" customWidth="1"/>
    <col min="6403" max="6403" width="42.85546875" style="77" customWidth="1"/>
    <col min="6404" max="6420" width="5.7109375" style="77" customWidth="1"/>
    <col min="6421" max="6421" width="4.42578125" style="77" customWidth="1"/>
    <col min="6422" max="6431" width="5.7109375" style="77" customWidth="1"/>
    <col min="6432" max="6432" width="5" style="77" customWidth="1"/>
    <col min="6433" max="6433" width="5.140625" style="77" customWidth="1"/>
    <col min="6434" max="6438" width="5.7109375" style="77" customWidth="1"/>
    <col min="6439" max="6439" width="4.42578125" style="77" customWidth="1"/>
    <col min="6440" max="6440" width="8.5703125" style="77" customWidth="1"/>
    <col min="6441" max="6441" width="5.7109375" style="77" customWidth="1"/>
    <col min="6442" max="6656" width="9.140625" style="77"/>
    <col min="6657" max="6657" width="4.28515625" style="77" customWidth="1"/>
    <col min="6658" max="6658" width="20.5703125" style="77" customWidth="1"/>
    <col min="6659" max="6659" width="42.85546875" style="77" customWidth="1"/>
    <col min="6660" max="6676" width="5.7109375" style="77" customWidth="1"/>
    <col min="6677" max="6677" width="4.42578125" style="77" customWidth="1"/>
    <col min="6678" max="6687" width="5.7109375" style="77" customWidth="1"/>
    <col min="6688" max="6688" width="5" style="77" customWidth="1"/>
    <col min="6689" max="6689" width="5.140625" style="77" customWidth="1"/>
    <col min="6690" max="6694" width="5.7109375" style="77" customWidth="1"/>
    <col min="6695" max="6695" width="4.42578125" style="77" customWidth="1"/>
    <col min="6696" max="6696" width="8.5703125" style="77" customWidth="1"/>
    <col min="6697" max="6697" width="5.7109375" style="77" customWidth="1"/>
    <col min="6698" max="6912" width="9.140625" style="77"/>
    <col min="6913" max="6913" width="4.28515625" style="77" customWidth="1"/>
    <col min="6914" max="6914" width="20.5703125" style="77" customWidth="1"/>
    <col min="6915" max="6915" width="42.85546875" style="77" customWidth="1"/>
    <col min="6916" max="6932" width="5.7109375" style="77" customWidth="1"/>
    <col min="6933" max="6933" width="4.42578125" style="77" customWidth="1"/>
    <col min="6934" max="6943" width="5.7109375" style="77" customWidth="1"/>
    <col min="6944" max="6944" width="5" style="77" customWidth="1"/>
    <col min="6945" max="6945" width="5.140625" style="77" customWidth="1"/>
    <col min="6946" max="6950" width="5.7109375" style="77" customWidth="1"/>
    <col min="6951" max="6951" width="4.42578125" style="77" customWidth="1"/>
    <col min="6952" max="6952" width="8.5703125" style="77" customWidth="1"/>
    <col min="6953" max="6953" width="5.7109375" style="77" customWidth="1"/>
    <col min="6954" max="7168" width="9.140625" style="77"/>
    <col min="7169" max="7169" width="4.28515625" style="77" customWidth="1"/>
    <col min="7170" max="7170" width="20.5703125" style="77" customWidth="1"/>
    <col min="7171" max="7171" width="42.85546875" style="77" customWidth="1"/>
    <col min="7172" max="7188" width="5.7109375" style="77" customWidth="1"/>
    <col min="7189" max="7189" width="4.42578125" style="77" customWidth="1"/>
    <col min="7190" max="7199" width="5.7109375" style="77" customWidth="1"/>
    <col min="7200" max="7200" width="5" style="77" customWidth="1"/>
    <col min="7201" max="7201" width="5.140625" style="77" customWidth="1"/>
    <col min="7202" max="7206" width="5.7109375" style="77" customWidth="1"/>
    <col min="7207" max="7207" width="4.42578125" style="77" customWidth="1"/>
    <col min="7208" max="7208" width="8.5703125" style="77" customWidth="1"/>
    <col min="7209" max="7209" width="5.7109375" style="77" customWidth="1"/>
    <col min="7210" max="7424" width="9.140625" style="77"/>
    <col min="7425" max="7425" width="4.28515625" style="77" customWidth="1"/>
    <col min="7426" max="7426" width="20.5703125" style="77" customWidth="1"/>
    <col min="7427" max="7427" width="42.85546875" style="77" customWidth="1"/>
    <col min="7428" max="7444" width="5.7109375" style="77" customWidth="1"/>
    <col min="7445" max="7445" width="4.42578125" style="77" customWidth="1"/>
    <col min="7446" max="7455" width="5.7109375" style="77" customWidth="1"/>
    <col min="7456" max="7456" width="5" style="77" customWidth="1"/>
    <col min="7457" max="7457" width="5.140625" style="77" customWidth="1"/>
    <col min="7458" max="7462" width="5.7109375" style="77" customWidth="1"/>
    <col min="7463" max="7463" width="4.42578125" style="77" customWidth="1"/>
    <col min="7464" max="7464" width="8.5703125" style="77" customWidth="1"/>
    <col min="7465" max="7465" width="5.7109375" style="77" customWidth="1"/>
    <col min="7466" max="7680" width="9.140625" style="77"/>
    <col min="7681" max="7681" width="4.28515625" style="77" customWidth="1"/>
    <col min="7682" max="7682" width="20.5703125" style="77" customWidth="1"/>
    <col min="7683" max="7683" width="42.85546875" style="77" customWidth="1"/>
    <col min="7684" max="7700" width="5.7109375" style="77" customWidth="1"/>
    <col min="7701" max="7701" width="4.42578125" style="77" customWidth="1"/>
    <col min="7702" max="7711" width="5.7109375" style="77" customWidth="1"/>
    <col min="7712" max="7712" width="5" style="77" customWidth="1"/>
    <col min="7713" max="7713" width="5.140625" style="77" customWidth="1"/>
    <col min="7714" max="7718" width="5.7109375" style="77" customWidth="1"/>
    <col min="7719" max="7719" width="4.42578125" style="77" customWidth="1"/>
    <col min="7720" max="7720" width="8.5703125" style="77" customWidth="1"/>
    <col min="7721" max="7721" width="5.7109375" style="77" customWidth="1"/>
    <col min="7722" max="7936" width="9.140625" style="77"/>
    <col min="7937" max="7937" width="4.28515625" style="77" customWidth="1"/>
    <col min="7938" max="7938" width="20.5703125" style="77" customWidth="1"/>
    <col min="7939" max="7939" width="42.85546875" style="77" customWidth="1"/>
    <col min="7940" max="7956" width="5.7109375" style="77" customWidth="1"/>
    <col min="7957" max="7957" width="4.42578125" style="77" customWidth="1"/>
    <col min="7958" max="7967" width="5.7109375" style="77" customWidth="1"/>
    <col min="7968" max="7968" width="5" style="77" customWidth="1"/>
    <col min="7969" max="7969" width="5.140625" style="77" customWidth="1"/>
    <col min="7970" max="7974" width="5.7109375" style="77" customWidth="1"/>
    <col min="7975" max="7975" width="4.42578125" style="77" customWidth="1"/>
    <col min="7976" max="7976" width="8.5703125" style="77" customWidth="1"/>
    <col min="7977" max="7977" width="5.7109375" style="77" customWidth="1"/>
    <col min="7978" max="8192" width="9.140625" style="77"/>
    <col min="8193" max="8193" width="4.28515625" style="77" customWidth="1"/>
    <col min="8194" max="8194" width="20.5703125" style="77" customWidth="1"/>
    <col min="8195" max="8195" width="42.85546875" style="77" customWidth="1"/>
    <col min="8196" max="8212" width="5.7109375" style="77" customWidth="1"/>
    <col min="8213" max="8213" width="4.42578125" style="77" customWidth="1"/>
    <col min="8214" max="8223" width="5.7109375" style="77" customWidth="1"/>
    <col min="8224" max="8224" width="5" style="77" customWidth="1"/>
    <col min="8225" max="8225" width="5.140625" style="77" customWidth="1"/>
    <col min="8226" max="8230" width="5.7109375" style="77" customWidth="1"/>
    <col min="8231" max="8231" width="4.42578125" style="77" customWidth="1"/>
    <col min="8232" max="8232" width="8.5703125" style="77" customWidth="1"/>
    <col min="8233" max="8233" width="5.7109375" style="77" customWidth="1"/>
    <col min="8234" max="8448" width="9.140625" style="77"/>
    <col min="8449" max="8449" width="4.28515625" style="77" customWidth="1"/>
    <col min="8450" max="8450" width="20.5703125" style="77" customWidth="1"/>
    <col min="8451" max="8451" width="42.85546875" style="77" customWidth="1"/>
    <col min="8452" max="8468" width="5.7109375" style="77" customWidth="1"/>
    <col min="8469" max="8469" width="4.42578125" style="77" customWidth="1"/>
    <col min="8470" max="8479" width="5.7109375" style="77" customWidth="1"/>
    <col min="8480" max="8480" width="5" style="77" customWidth="1"/>
    <col min="8481" max="8481" width="5.140625" style="77" customWidth="1"/>
    <col min="8482" max="8486" width="5.7109375" style="77" customWidth="1"/>
    <col min="8487" max="8487" width="4.42578125" style="77" customWidth="1"/>
    <col min="8488" max="8488" width="8.5703125" style="77" customWidth="1"/>
    <col min="8489" max="8489" width="5.7109375" style="77" customWidth="1"/>
    <col min="8490" max="8704" width="9.140625" style="77"/>
    <col min="8705" max="8705" width="4.28515625" style="77" customWidth="1"/>
    <col min="8706" max="8706" width="20.5703125" style="77" customWidth="1"/>
    <col min="8707" max="8707" width="42.85546875" style="77" customWidth="1"/>
    <col min="8708" max="8724" width="5.7109375" style="77" customWidth="1"/>
    <col min="8725" max="8725" width="4.42578125" style="77" customWidth="1"/>
    <col min="8726" max="8735" width="5.7109375" style="77" customWidth="1"/>
    <col min="8736" max="8736" width="5" style="77" customWidth="1"/>
    <col min="8737" max="8737" width="5.140625" style="77" customWidth="1"/>
    <col min="8738" max="8742" width="5.7109375" style="77" customWidth="1"/>
    <col min="8743" max="8743" width="4.42578125" style="77" customWidth="1"/>
    <col min="8744" max="8744" width="8.5703125" style="77" customWidth="1"/>
    <col min="8745" max="8745" width="5.7109375" style="77" customWidth="1"/>
    <col min="8746" max="8960" width="9.140625" style="77"/>
    <col min="8961" max="8961" width="4.28515625" style="77" customWidth="1"/>
    <col min="8962" max="8962" width="20.5703125" style="77" customWidth="1"/>
    <col min="8963" max="8963" width="42.85546875" style="77" customWidth="1"/>
    <col min="8964" max="8980" width="5.7109375" style="77" customWidth="1"/>
    <col min="8981" max="8981" width="4.42578125" style="77" customWidth="1"/>
    <col min="8982" max="8991" width="5.7109375" style="77" customWidth="1"/>
    <col min="8992" max="8992" width="5" style="77" customWidth="1"/>
    <col min="8993" max="8993" width="5.140625" style="77" customWidth="1"/>
    <col min="8994" max="8998" width="5.7109375" style="77" customWidth="1"/>
    <col min="8999" max="8999" width="4.42578125" style="77" customWidth="1"/>
    <col min="9000" max="9000" width="8.5703125" style="77" customWidth="1"/>
    <col min="9001" max="9001" width="5.7109375" style="77" customWidth="1"/>
    <col min="9002" max="9216" width="9.140625" style="77"/>
    <col min="9217" max="9217" width="4.28515625" style="77" customWidth="1"/>
    <col min="9218" max="9218" width="20.5703125" style="77" customWidth="1"/>
    <col min="9219" max="9219" width="42.85546875" style="77" customWidth="1"/>
    <col min="9220" max="9236" width="5.7109375" style="77" customWidth="1"/>
    <col min="9237" max="9237" width="4.42578125" style="77" customWidth="1"/>
    <col min="9238" max="9247" width="5.7109375" style="77" customWidth="1"/>
    <col min="9248" max="9248" width="5" style="77" customWidth="1"/>
    <col min="9249" max="9249" width="5.140625" style="77" customWidth="1"/>
    <col min="9250" max="9254" width="5.7109375" style="77" customWidth="1"/>
    <col min="9255" max="9255" width="4.42578125" style="77" customWidth="1"/>
    <col min="9256" max="9256" width="8.5703125" style="77" customWidth="1"/>
    <col min="9257" max="9257" width="5.7109375" style="77" customWidth="1"/>
    <col min="9258" max="9472" width="9.140625" style="77"/>
    <col min="9473" max="9473" width="4.28515625" style="77" customWidth="1"/>
    <col min="9474" max="9474" width="20.5703125" style="77" customWidth="1"/>
    <col min="9475" max="9475" width="42.85546875" style="77" customWidth="1"/>
    <col min="9476" max="9492" width="5.7109375" style="77" customWidth="1"/>
    <col min="9493" max="9493" width="4.42578125" style="77" customWidth="1"/>
    <col min="9494" max="9503" width="5.7109375" style="77" customWidth="1"/>
    <col min="9504" max="9504" width="5" style="77" customWidth="1"/>
    <col min="9505" max="9505" width="5.140625" style="77" customWidth="1"/>
    <col min="9506" max="9510" width="5.7109375" style="77" customWidth="1"/>
    <col min="9511" max="9511" width="4.42578125" style="77" customWidth="1"/>
    <col min="9512" max="9512" width="8.5703125" style="77" customWidth="1"/>
    <col min="9513" max="9513" width="5.7109375" style="77" customWidth="1"/>
    <col min="9514" max="9728" width="9.140625" style="77"/>
    <col min="9729" max="9729" width="4.28515625" style="77" customWidth="1"/>
    <col min="9730" max="9730" width="20.5703125" style="77" customWidth="1"/>
    <col min="9731" max="9731" width="42.85546875" style="77" customWidth="1"/>
    <col min="9732" max="9748" width="5.7109375" style="77" customWidth="1"/>
    <col min="9749" max="9749" width="4.42578125" style="77" customWidth="1"/>
    <col min="9750" max="9759" width="5.7109375" style="77" customWidth="1"/>
    <col min="9760" max="9760" width="5" style="77" customWidth="1"/>
    <col min="9761" max="9761" width="5.140625" style="77" customWidth="1"/>
    <col min="9762" max="9766" width="5.7109375" style="77" customWidth="1"/>
    <col min="9767" max="9767" width="4.42578125" style="77" customWidth="1"/>
    <col min="9768" max="9768" width="8.5703125" style="77" customWidth="1"/>
    <col min="9769" max="9769" width="5.7109375" style="77" customWidth="1"/>
    <col min="9770" max="9984" width="9.140625" style="77"/>
    <col min="9985" max="9985" width="4.28515625" style="77" customWidth="1"/>
    <col min="9986" max="9986" width="20.5703125" style="77" customWidth="1"/>
    <col min="9987" max="9987" width="42.85546875" style="77" customWidth="1"/>
    <col min="9988" max="10004" width="5.7109375" style="77" customWidth="1"/>
    <col min="10005" max="10005" width="4.42578125" style="77" customWidth="1"/>
    <col min="10006" max="10015" width="5.7109375" style="77" customWidth="1"/>
    <col min="10016" max="10016" width="5" style="77" customWidth="1"/>
    <col min="10017" max="10017" width="5.140625" style="77" customWidth="1"/>
    <col min="10018" max="10022" width="5.7109375" style="77" customWidth="1"/>
    <col min="10023" max="10023" width="4.42578125" style="77" customWidth="1"/>
    <col min="10024" max="10024" width="8.5703125" style="77" customWidth="1"/>
    <col min="10025" max="10025" width="5.7109375" style="77" customWidth="1"/>
    <col min="10026" max="10240" width="9.140625" style="77"/>
    <col min="10241" max="10241" width="4.28515625" style="77" customWidth="1"/>
    <col min="10242" max="10242" width="20.5703125" style="77" customWidth="1"/>
    <col min="10243" max="10243" width="42.85546875" style="77" customWidth="1"/>
    <col min="10244" max="10260" width="5.7109375" style="77" customWidth="1"/>
    <col min="10261" max="10261" width="4.42578125" style="77" customWidth="1"/>
    <col min="10262" max="10271" width="5.7109375" style="77" customWidth="1"/>
    <col min="10272" max="10272" width="5" style="77" customWidth="1"/>
    <col min="10273" max="10273" width="5.140625" style="77" customWidth="1"/>
    <col min="10274" max="10278" width="5.7109375" style="77" customWidth="1"/>
    <col min="10279" max="10279" width="4.42578125" style="77" customWidth="1"/>
    <col min="10280" max="10280" width="8.5703125" style="77" customWidth="1"/>
    <col min="10281" max="10281" width="5.7109375" style="77" customWidth="1"/>
    <col min="10282" max="10496" width="9.140625" style="77"/>
    <col min="10497" max="10497" width="4.28515625" style="77" customWidth="1"/>
    <col min="10498" max="10498" width="20.5703125" style="77" customWidth="1"/>
    <col min="10499" max="10499" width="42.85546875" style="77" customWidth="1"/>
    <col min="10500" max="10516" width="5.7109375" style="77" customWidth="1"/>
    <col min="10517" max="10517" width="4.42578125" style="77" customWidth="1"/>
    <col min="10518" max="10527" width="5.7109375" style="77" customWidth="1"/>
    <col min="10528" max="10528" width="5" style="77" customWidth="1"/>
    <col min="10529" max="10529" width="5.140625" style="77" customWidth="1"/>
    <col min="10530" max="10534" width="5.7109375" style="77" customWidth="1"/>
    <col min="10535" max="10535" width="4.42578125" style="77" customWidth="1"/>
    <col min="10536" max="10536" width="8.5703125" style="77" customWidth="1"/>
    <col min="10537" max="10537" width="5.7109375" style="77" customWidth="1"/>
    <col min="10538" max="10752" width="9.140625" style="77"/>
    <col min="10753" max="10753" width="4.28515625" style="77" customWidth="1"/>
    <col min="10754" max="10754" width="20.5703125" style="77" customWidth="1"/>
    <col min="10755" max="10755" width="42.85546875" style="77" customWidth="1"/>
    <col min="10756" max="10772" width="5.7109375" style="77" customWidth="1"/>
    <col min="10773" max="10773" width="4.42578125" style="77" customWidth="1"/>
    <col min="10774" max="10783" width="5.7109375" style="77" customWidth="1"/>
    <col min="10784" max="10784" width="5" style="77" customWidth="1"/>
    <col min="10785" max="10785" width="5.140625" style="77" customWidth="1"/>
    <col min="10786" max="10790" width="5.7109375" style="77" customWidth="1"/>
    <col min="10791" max="10791" width="4.42578125" style="77" customWidth="1"/>
    <col min="10792" max="10792" width="8.5703125" style="77" customWidth="1"/>
    <col min="10793" max="10793" width="5.7109375" style="77" customWidth="1"/>
    <col min="10794" max="11008" width="9.140625" style="77"/>
    <col min="11009" max="11009" width="4.28515625" style="77" customWidth="1"/>
    <col min="11010" max="11010" width="20.5703125" style="77" customWidth="1"/>
    <col min="11011" max="11011" width="42.85546875" style="77" customWidth="1"/>
    <col min="11012" max="11028" width="5.7109375" style="77" customWidth="1"/>
    <col min="11029" max="11029" width="4.42578125" style="77" customWidth="1"/>
    <col min="11030" max="11039" width="5.7109375" style="77" customWidth="1"/>
    <col min="11040" max="11040" width="5" style="77" customWidth="1"/>
    <col min="11041" max="11041" width="5.140625" style="77" customWidth="1"/>
    <col min="11042" max="11046" width="5.7109375" style="77" customWidth="1"/>
    <col min="11047" max="11047" width="4.42578125" style="77" customWidth="1"/>
    <col min="11048" max="11048" width="8.5703125" style="77" customWidth="1"/>
    <col min="11049" max="11049" width="5.7109375" style="77" customWidth="1"/>
    <col min="11050" max="11264" width="9.140625" style="77"/>
    <col min="11265" max="11265" width="4.28515625" style="77" customWidth="1"/>
    <col min="11266" max="11266" width="20.5703125" style="77" customWidth="1"/>
    <col min="11267" max="11267" width="42.85546875" style="77" customWidth="1"/>
    <col min="11268" max="11284" width="5.7109375" style="77" customWidth="1"/>
    <col min="11285" max="11285" width="4.42578125" style="77" customWidth="1"/>
    <col min="11286" max="11295" width="5.7109375" style="77" customWidth="1"/>
    <col min="11296" max="11296" width="5" style="77" customWidth="1"/>
    <col min="11297" max="11297" width="5.140625" style="77" customWidth="1"/>
    <col min="11298" max="11302" width="5.7109375" style="77" customWidth="1"/>
    <col min="11303" max="11303" width="4.42578125" style="77" customWidth="1"/>
    <col min="11304" max="11304" width="8.5703125" style="77" customWidth="1"/>
    <col min="11305" max="11305" width="5.7109375" style="77" customWidth="1"/>
    <col min="11306" max="11520" width="9.140625" style="77"/>
    <col min="11521" max="11521" width="4.28515625" style="77" customWidth="1"/>
    <col min="11522" max="11522" width="20.5703125" style="77" customWidth="1"/>
    <col min="11523" max="11523" width="42.85546875" style="77" customWidth="1"/>
    <col min="11524" max="11540" width="5.7109375" style="77" customWidth="1"/>
    <col min="11541" max="11541" width="4.42578125" style="77" customWidth="1"/>
    <col min="11542" max="11551" width="5.7109375" style="77" customWidth="1"/>
    <col min="11552" max="11552" width="5" style="77" customWidth="1"/>
    <col min="11553" max="11553" width="5.140625" style="77" customWidth="1"/>
    <col min="11554" max="11558" width="5.7109375" style="77" customWidth="1"/>
    <col min="11559" max="11559" width="4.42578125" style="77" customWidth="1"/>
    <col min="11560" max="11560" width="8.5703125" style="77" customWidth="1"/>
    <col min="11561" max="11561" width="5.7109375" style="77" customWidth="1"/>
    <col min="11562" max="11776" width="9.140625" style="77"/>
    <col min="11777" max="11777" width="4.28515625" style="77" customWidth="1"/>
    <col min="11778" max="11778" width="20.5703125" style="77" customWidth="1"/>
    <col min="11779" max="11779" width="42.85546875" style="77" customWidth="1"/>
    <col min="11780" max="11796" width="5.7109375" style="77" customWidth="1"/>
    <col min="11797" max="11797" width="4.42578125" style="77" customWidth="1"/>
    <col min="11798" max="11807" width="5.7109375" style="77" customWidth="1"/>
    <col min="11808" max="11808" width="5" style="77" customWidth="1"/>
    <col min="11809" max="11809" width="5.140625" style="77" customWidth="1"/>
    <col min="11810" max="11814" width="5.7109375" style="77" customWidth="1"/>
    <col min="11815" max="11815" width="4.42578125" style="77" customWidth="1"/>
    <col min="11816" max="11816" width="8.5703125" style="77" customWidth="1"/>
    <col min="11817" max="11817" width="5.7109375" style="77" customWidth="1"/>
    <col min="11818" max="12032" width="9.140625" style="77"/>
    <col min="12033" max="12033" width="4.28515625" style="77" customWidth="1"/>
    <col min="12034" max="12034" width="20.5703125" style="77" customWidth="1"/>
    <col min="12035" max="12035" width="42.85546875" style="77" customWidth="1"/>
    <col min="12036" max="12052" width="5.7109375" style="77" customWidth="1"/>
    <col min="12053" max="12053" width="4.42578125" style="77" customWidth="1"/>
    <col min="12054" max="12063" width="5.7109375" style="77" customWidth="1"/>
    <col min="12064" max="12064" width="5" style="77" customWidth="1"/>
    <col min="12065" max="12065" width="5.140625" style="77" customWidth="1"/>
    <col min="12066" max="12070" width="5.7109375" style="77" customWidth="1"/>
    <col min="12071" max="12071" width="4.42578125" style="77" customWidth="1"/>
    <col min="12072" max="12072" width="8.5703125" style="77" customWidth="1"/>
    <col min="12073" max="12073" width="5.7109375" style="77" customWidth="1"/>
    <col min="12074" max="12288" width="9.140625" style="77"/>
    <col min="12289" max="12289" width="4.28515625" style="77" customWidth="1"/>
    <col min="12290" max="12290" width="20.5703125" style="77" customWidth="1"/>
    <col min="12291" max="12291" width="42.85546875" style="77" customWidth="1"/>
    <col min="12292" max="12308" width="5.7109375" style="77" customWidth="1"/>
    <col min="12309" max="12309" width="4.42578125" style="77" customWidth="1"/>
    <col min="12310" max="12319" width="5.7109375" style="77" customWidth="1"/>
    <col min="12320" max="12320" width="5" style="77" customWidth="1"/>
    <col min="12321" max="12321" width="5.140625" style="77" customWidth="1"/>
    <col min="12322" max="12326" width="5.7109375" style="77" customWidth="1"/>
    <col min="12327" max="12327" width="4.42578125" style="77" customWidth="1"/>
    <col min="12328" max="12328" width="8.5703125" style="77" customWidth="1"/>
    <col min="12329" max="12329" width="5.7109375" style="77" customWidth="1"/>
    <col min="12330" max="12544" width="9.140625" style="77"/>
    <col min="12545" max="12545" width="4.28515625" style="77" customWidth="1"/>
    <col min="12546" max="12546" width="20.5703125" style="77" customWidth="1"/>
    <col min="12547" max="12547" width="42.85546875" style="77" customWidth="1"/>
    <col min="12548" max="12564" width="5.7109375" style="77" customWidth="1"/>
    <col min="12565" max="12565" width="4.42578125" style="77" customWidth="1"/>
    <col min="12566" max="12575" width="5.7109375" style="77" customWidth="1"/>
    <col min="12576" max="12576" width="5" style="77" customWidth="1"/>
    <col min="12577" max="12577" width="5.140625" style="77" customWidth="1"/>
    <col min="12578" max="12582" width="5.7109375" style="77" customWidth="1"/>
    <col min="12583" max="12583" width="4.42578125" style="77" customWidth="1"/>
    <col min="12584" max="12584" width="8.5703125" style="77" customWidth="1"/>
    <col min="12585" max="12585" width="5.7109375" style="77" customWidth="1"/>
    <col min="12586" max="12800" width="9.140625" style="77"/>
    <col min="12801" max="12801" width="4.28515625" style="77" customWidth="1"/>
    <col min="12802" max="12802" width="20.5703125" style="77" customWidth="1"/>
    <col min="12803" max="12803" width="42.85546875" style="77" customWidth="1"/>
    <col min="12804" max="12820" width="5.7109375" style="77" customWidth="1"/>
    <col min="12821" max="12821" width="4.42578125" style="77" customWidth="1"/>
    <col min="12822" max="12831" width="5.7109375" style="77" customWidth="1"/>
    <col min="12832" max="12832" width="5" style="77" customWidth="1"/>
    <col min="12833" max="12833" width="5.140625" style="77" customWidth="1"/>
    <col min="12834" max="12838" width="5.7109375" style="77" customWidth="1"/>
    <col min="12839" max="12839" width="4.42578125" style="77" customWidth="1"/>
    <col min="12840" max="12840" width="8.5703125" style="77" customWidth="1"/>
    <col min="12841" max="12841" width="5.7109375" style="77" customWidth="1"/>
    <col min="12842" max="13056" width="9.140625" style="77"/>
    <col min="13057" max="13057" width="4.28515625" style="77" customWidth="1"/>
    <col min="13058" max="13058" width="20.5703125" style="77" customWidth="1"/>
    <col min="13059" max="13059" width="42.85546875" style="77" customWidth="1"/>
    <col min="13060" max="13076" width="5.7109375" style="77" customWidth="1"/>
    <col min="13077" max="13077" width="4.42578125" style="77" customWidth="1"/>
    <col min="13078" max="13087" width="5.7109375" style="77" customWidth="1"/>
    <col min="13088" max="13088" width="5" style="77" customWidth="1"/>
    <col min="13089" max="13089" width="5.140625" style="77" customWidth="1"/>
    <col min="13090" max="13094" width="5.7109375" style="77" customWidth="1"/>
    <col min="13095" max="13095" width="4.42578125" style="77" customWidth="1"/>
    <col min="13096" max="13096" width="8.5703125" style="77" customWidth="1"/>
    <col min="13097" max="13097" width="5.7109375" style="77" customWidth="1"/>
    <col min="13098" max="13312" width="9.140625" style="77"/>
    <col min="13313" max="13313" width="4.28515625" style="77" customWidth="1"/>
    <col min="13314" max="13314" width="20.5703125" style="77" customWidth="1"/>
    <col min="13315" max="13315" width="42.85546875" style="77" customWidth="1"/>
    <col min="13316" max="13332" width="5.7109375" style="77" customWidth="1"/>
    <col min="13333" max="13333" width="4.42578125" style="77" customWidth="1"/>
    <col min="13334" max="13343" width="5.7109375" style="77" customWidth="1"/>
    <col min="13344" max="13344" width="5" style="77" customWidth="1"/>
    <col min="13345" max="13345" width="5.140625" style="77" customWidth="1"/>
    <col min="13346" max="13350" width="5.7109375" style="77" customWidth="1"/>
    <col min="13351" max="13351" width="4.42578125" style="77" customWidth="1"/>
    <col min="13352" max="13352" width="8.5703125" style="77" customWidth="1"/>
    <col min="13353" max="13353" width="5.7109375" style="77" customWidth="1"/>
    <col min="13354" max="13568" width="9.140625" style="77"/>
    <col min="13569" max="13569" width="4.28515625" style="77" customWidth="1"/>
    <col min="13570" max="13570" width="20.5703125" style="77" customWidth="1"/>
    <col min="13571" max="13571" width="42.85546875" style="77" customWidth="1"/>
    <col min="13572" max="13588" width="5.7109375" style="77" customWidth="1"/>
    <col min="13589" max="13589" width="4.42578125" style="77" customWidth="1"/>
    <col min="13590" max="13599" width="5.7109375" style="77" customWidth="1"/>
    <col min="13600" max="13600" width="5" style="77" customWidth="1"/>
    <col min="13601" max="13601" width="5.140625" style="77" customWidth="1"/>
    <col min="13602" max="13606" width="5.7109375" style="77" customWidth="1"/>
    <col min="13607" max="13607" width="4.42578125" style="77" customWidth="1"/>
    <col min="13608" max="13608" width="8.5703125" style="77" customWidth="1"/>
    <col min="13609" max="13609" width="5.7109375" style="77" customWidth="1"/>
    <col min="13610" max="13824" width="9.140625" style="77"/>
    <col min="13825" max="13825" width="4.28515625" style="77" customWidth="1"/>
    <col min="13826" max="13826" width="20.5703125" style="77" customWidth="1"/>
    <col min="13827" max="13827" width="42.85546875" style="77" customWidth="1"/>
    <col min="13828" max="13844" width="5.7109375" style="77" customWidth="1"/>
    <col min="13845" max="13845" width="4.42578125" style="77" customWidth="1"/>
    <col min="13846" max="13855" width="5.7109375" style="77" customWidth="1"/>
    <col min="13856" max="13856" width="5" style="77" customWidth="1"/>
    <col min="13857" max="13857" width="5.140625" style="77" customWidth="1"/>
    <col min="13858" max="13862" width="5.7109375" style="77" customWidth="1"/>
    <col min="13863" max="13863" width="4.42578125" style="77" customWidth="1"/>
    <col min="13864" max="13864" width="8.5703125" style="77" customWidth="1"/>
    <col min="13865" max="13865" width="5.7109375" style="77" customWidth="1"/>
    <col min="13866" max="14080" width="9.140625" style="77"/>
    <col min="14081" max="14081" width="4.28515625" style="77" customWidth="1"/>
    <col min="14082" max="14082" width="20.5703125" style="77" customWidth="1"/>
    <col min="14083" max="14083" width="42.85546875" style="77" customWidth="1"/>
    <col min="14084" max="14100" width="5.7109375" style="77" customWidth="1"/>
    <col min="14101" max="14101" width="4.42578125" style="77" customWidth="1"/>
    <col min="14102" max="14111" width="5.7109375" style="77" customWidth="1"/>
    <col min="14112" max="14112" width="5" style="77" customWidth="1"/>
    <col min="14113" max="14113" width="5.140625" style="77" customWidth="1"/>
    <col min="14114" max="14118" width="5.7109375" style="77" customWidth="1"/>
    <col min="14119" max="14119" width="4.42578125" style="77" customWidth="1"/>
    <col min="14120" max="14120" width="8.5703125" style="77" customWidth="1"/>
    <col min="14121" max="14121" width="5.7109375" style="77" customWidth="1"/>
    <col min="14122" max="14336" width="9.140625" style="77"/>
    <col min="14337" max="14337" width="4.28515625" style="77" customWidth="1"/>
    <col min="14338" max="14338" width="20.5703125" style="77" customWidth="1"/>
    <col min="14339" max="14339" width="42.85546875" style="77" customWidth="1"/>
    <col min="14340" max="14356" width="5.7109375" style="77" customWidth="1"/>
    <col min="14357" max="14357" width="4.42578125" style="77" customWidth="1"/>
    <col min="14358" max="14367" width="5.7109375" style="77" customWidth="1"/>
    <col min="14368" max="14368" width="5" style="77" customWidth="1"/>
    <col min="14369" max="14369" width="5.140625" style="77" customWidth="1"/>
    <col min="14370" max="14374" width="5.7109375" style="77" customWidth="1"/>
    <col min="14375" max="14375" width="4.42578125" style="77" customWidth="1"/>
    <col min="14376" max="14376" width="8.5703125" style="77" customWidth="1"/>
    <col min="14377" max="14377" width="5.7109375" style="77" customWidth="1"/>
    <col min="14378" max="14592" width="9.140625" style="77"/>
    <col min="14593" max="14593" width="4.28515625" style="77" customWidth="1"/>
    <col min="14594" max="14594" width="20.5703125" style="77" customWidth="1"/>
    <col min="14595" max="14595" width="42.85546875" style="77" customWidth="1"/>
    <col min="14596" max="14612" width="5.7109375" style="77" customWidth="1"/>
    <col min="14613" max="14613" width="4.42578125" style="77" customWidth="1"/>
    <col min="14614" max="14623" width="5.7109375" style="77" customWidth="1"/>
    <col min="14624" max="14624" width="5" style="77" customWidth="1"/>
    <col min="14625" max="14625" width="5.140625" style="77" customWidth="1"/>
    <col min="14626" max="14630" width="5.7109375" style="77" customWidth="1"/>
    <col min="14631" max="14631" width="4.42578125" style="77" customWidth="1"/>
    <col min="14632" max="14632" width="8.5703125" style="77" customWidth="1"/>
    <col min="14633" max="14633" width="5.7109375" style="77" customWidth="1"/>
    <col min="14634" max="14848" width="9.140625" style="77"/>
    <col min="14849" max="14849" width="4.28515625" style="77" customWidth="1"/>
    <col min="14850" max="14850" width="20.5703125" style="77" customWidth="1"/>
    <col min="14851" max="14851" width="42.85546875" style="77" customWidth="1"/>
    <col min="14852" max="14868" width="5.7109375" style="77" customWidth="1"/>
    <col min="14869" max="14869" width="4.42578125" style="77" customWidth="1"/>
    <col min="14870" max="14879" width="5.7109375" style="77" customWidth="1"/>
    <col min="14880" max="14880" width="5" style="77" customWidth="1"/>
    <col min="14881" max="14881" width="5.140625" style="77" customWidth="1"/>
    <col min="14882" max="14886" width="5.7109375" style="77" customWidth="1"/>
    <col min="14887" max="14887" width="4.42578125" style="77" customWidth="1"/>
    <col min="14888" max="14888" width="8.5703125" style="77" customWidth="1"/>
    <col min="14889" max="14889" width="5.7109375" style="77" customWidth="1"/>
    <col min="14890" max="15104" width="9.140625" style="77"/>
    <col min="15105" max="15105" width="4.28515625" style="77" customWidth="1"/>
    <col min="15106" max="15106" width="20.5703125" style="77" customWidth="1"/>
    <col min="15107" max="15107" width="42.85546875" style="77" customWidth="1"/>
    <col min="15108" max="15124" width="5.7109375" style="77" customWidth="1"/>
    <col min="15125" max="15125" width="4.42578125" style="77" customWidth="1"/>
    <col min="15126" max="15135" width="5.7109375" style="77" customWidth="1"/>
    <col min="15136" max="15136" width="5" style="77" customWidth="1"/>
    <col min="15137" max="15137" width="5.140625" style="77" customWidth="1"/>
    <col min="15138" max="15142" width="5.7109375" style="77" customWidth="1"/>
    <col min="15143" max="15143" width="4.42578125" style="77" customWidth="1"/>
    <col min="15144" max="15144" width="8.5703125" style="77" customWidth="1"/>
    <col min="15145" max="15145" width="5.7109375" style="77" customWidth="1"/>
    <col min="15146" max="15360" width="9.140625" style="77"/>
    <col min="15361" max="15361" width="4.28515625" style="77" customWidth="1"/>
    <col min="15362" max="15362" width="20.5703125" style="77" customWidth="1"/>
    <col min="15363" max="15363" width="42.85546875" style="77" customWidth="1"/>
    <col min="15364" max="15380" width="5.7109375" style="77" customWidth="1"/>
    <col min="15381" max="15381" width="4.42578125" style="77" customWidth="1"/>
    <col min="15382" max="15391" width="5.7109375" style="77" customWidth="1"/>
    <col min="15392" max="15392" width="5" style="77" customWidth="1"/>
    <col min="15393" max="15393" width="5.140625" style="77" customWidth="1"/>
    <col min="15394" max="15398" width="5.7109375" style="77" customWidth="1"/>
    <col min="15399" max="15399" width="4.42578125" style="77" customWidth="1"/>
    <col min="15400" max="15400" width="8.5703125" style="77" customWidth="1"/>
    <col min="15401" max="15401" width="5.7109375" style="77" customWidth="1"/>
    <col min="15402" max="15616" width="9.140625" style="77"/>
    <col min="15617" max="15617" width="4.28515625" style="77" customWidth="1"/>
    <col min="15618" max="15618" width="20.5703125" style="77" customWidth="1"/>
    <col min="15619" max="15619" width="42.85546875" style="77" customWidth="1"/>
    <col min="15620" max="15636" width="5.7109375" style="77" customWidth="1"/>
    <col min="15637" max="15637" width="4.42578125" style="77" customWidth="1"/>
    <col min="15638" max="15647" width="5.7109375" style="77" customWidth="1"/>
    <col min="15648" max="15648" width="5" style="77" customWidth="1"/>
    <col min="15649" max="15649" width="5.140625" style="77" customWidth="1"/>
    <col min="15650" max="15654" width="5.7109375" style="77" customWidth="1"/>
    <col min="15655" max="15655" width="4.42578125" style="77" customWidth="1"/>
    <col min="15656" max="15656" width="8.5703125" style="77" customWidth="1"/>
    <col min="15657" max="15657" width="5.7109375" style="77" customWidth="1"/>
    <col min="15658" max="15872" width="9.140625" style="77"/>
    <col min="15873" max="15873" width="4.28515625" style="77" customWidth="1"/>
    <col min="15874" max="15874" width="20.5703125" style="77" customWidth="1"/>
    <col min="15875" max="15875" width="42.85546875" style="77" customWidth="1"/>
    <col min="15876" max="15892" width="5.7109375" style="77" customWidth="1"/>
    <col min="15893" max="15893" width="4.42578125" style="77" customWidth="1"/>
    <col min="15894" max="15903" width="5.7109375" style="77" customWidth="1"/>
    <col min="15904" max="15904" width="5" style="77" customWidth="1"/>
    <col min="15905" max="15905" width="5.140625" style="77" customWidth="1"/>
    <col min="15906" max="15910" width="5.7109375" style="77" customWidth="1"/>
    <col min="15911" max="15911" width="4.42578125" style="77" customWidth="1"/>
    <col min="15912" max="15912" width="8.5703125" style="77" customWidth="1"/>
    <col min="15913" max="15913" width="5.7109375" style="77" customWidth="1"/>
    <col min="15914" max="16128" width="9.140625" style="77"/>
    <col min="16129" max="16129" width="4.28515625" style="77" customWidth="1"/>
    <col min="16130" max="16130" width="20.5703125" style="77" customWidth="1"/>
    <col min="16131" max="16131" width="42.85546875" style="77" customWidth="1"/>
    <col min="16132" max="16148" width="5.7109375" style="77" customWidth="1"/>
    <col min="16149" max="16149" width="4.42578125" style="77" customWidth="1"/>
    <col min="16150" max="16159" width="5.7109375" style="77" customWidth="1"/>
    <col min="16160" max="16160" width="5" style="77" customWidth="1"/>
    <col min="16161" max="16161" width="5.140625" style="77" customWidth="1"/>
    <col min="16162" max="16166" width="5.7109375" style="77" customWidth="1"/>
    <col min="16167" max="16167" width="4.42578125" style="77" customWidth="1"/>
    <col min="16168" max="16168" width="8.5703125" style="77" customWidth="1"/>
    <col min="16169" max="16169" width="5.7109375" style="77" customWidth="1"/>
    <col min="16170" max="16384" width="9.140625" style="77"/>
  </cols>
  <sheetData>
    <row r="1" spans="1:41" ht="15.75" x14ac:dyDescent="0.25">
      <c r="AG1" s="78" t="s">
        <v>148</v>
      </c>
      <c r="AH1" s="78"/>
      <c r="AI1" s="78"/>
      <c r="AJ1" s="79"/>
      <c r="AK1" s="78"/>
      <c r="AL1" s="78"/>
      <c r="AM1" s="80"/>
      <c r="AN1" s="80"/>
    </row>
    <row r="2" spans="1:41" x14ac:dyDescent="0.2">
      <c r="AG2" s="81" t="s">
        <v>124</v>
      </c>
      <c r="AH2" s="81"/>
      <c r="AI2" s="81"/>
      <c r="AJ2" s="81"/>
      <c r="AK2" s="81"/>
      <c r="AL2" s="78"/>
      <c r="AM2" s="80"/>
      <c r="AN2" s="80"/>
    </row>
    <row r="3" spans="1:41" ht="15.75" x14ac:dyDescent="0.25">
      <c r="AG3" s="78" t="s">
        <v>29</v>
      </c>
      <c r="AH3" s="78"/>
      <c r="AI3" s="78"/>
      <c r="AJ3" s="79"/>
      <c r="AK3" s="78"/>
      <c r="AL3" s="78"/>
      <c r="AM3" s="80"/>
      <c r="AN3" s="80"/>
    </row>
    <row r="4" spans="1:41" x14ac:dyDescent="0.2">
      <c r="AG4" s="81" t="s">
        <v>126</v>
      </c>
      <c r="AH4" s="81"/>
      <c r="AI4" s="81"/>
      <c r="AJ4" s="81"/>
      <c r="AK4" s="81"/>
      <c r="AL4" s="78"/>
      <c r="AM4" s="80"/>
      <c r="AN4" s="80"/>
    </row>
    <row r="6" spans="1:41" s="83" customFormat="1" ht="19.5" customHeight="1" x14ac:dyDescent="0.2">
      <c r="A6" s="82" t="s">
        <v>117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s="83" customFormat="1" ht="20.100000000000001" customHeight="1" x14ac:dyDescent="0.2">
      <c r="A7" s="21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P7" s="212"/>
      <c r="Q7" s="212"/>
      <c r="R7" s="212"/>
      <c r="S7" s="84"/>
      <c r="T7" s="84"/>
      <c r="U7" s="84"/>
      <c r="V7" s="84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1" ht="12.75" customHeight="1" x14ac:dyDescent="0.2">
      <c r="S8" s="84"/>
      <c r="T8" s="84"/>
      <c r="U8" s="84"/>
      <c r="V8" s="84"/>
    </row>
    <row r="9" spans="1:41" ht="15" customHeight="1" x14ac:dyDescent="0.2">
      <c r="A9" s="213" t="s">
        <v>108</v>
      </c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158"/>
      <c r="T9" s="158"/>
      <c r="U9" s="158"/>
      <c r="V9" s="158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</row>
    <row r="10" spans="1:41" ht="15" customHeight="1" x14ac:dyDescent="0.2">
      <c r="A10" s="214" t="s">
        <v>78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</row>
    <row r="11" spans="1:41" ht="15" customHeight="1" x14ac:dyDescent="0.2">
      <c r="A11" s="213" t="s">
        <v>37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</row>
    <row r="12" spans="1:41" ht="15" customHeight="1" x14ac:dyDescent="0.2">
      <c r="A12" s="213" t="s">
        <v>141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</row>
    <row r="13" spans="1:41" ht="15" customHeight="1" x14ac:dyDescent="0.2">
      <c r="A13" s="213" t="s">
        <v>149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</row>
    <row r="14" spans="1:41" ht="15" customHeight="1" thickBot="1" x14ac:dyDescent="0.25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</row>
    <row r="15" spans="1:41" ht="13.5" customHeight="1" thickBot="1" x14ac:dyDescent="0.25">
      <c r="A15" s="215" t="s">
        <v>8</v>
      </c>
      <c r="B15" s="216"/>
      <c r="C15" s="217" t="s">
        <v>7</v>
      </c>
      <c r="D15" s="218" t="s">
        <v>11</v>
      </c>
      <c r="E15" s="219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1"/>
      <c r="V15" s="218" t="s">
        <v>12</v>
      </c>
      <c r="W15" s="219"/>
      <c r="X15" s="219"/>
      <c r="Y15" s="219"/>
      <c r="Z15" s="219"/>
      <c r="AA15" s="219"/>
      <c r="AB15" s="219"/>
      <c r="AC15" s="219"/>
      <c r="AD15" s="220"/>
      <c r="AE15" s="220"/>
      <c r="AF15" s="220"/>
      <c r="AG15" s="220"/>
      <c r="AH15" s="220"/>
      <c r="AI15" s="220"/>
      <c r="AJ15" s="220"/>
      <c r="AK15" s="220"/>
      <c r="AL15" s="220"/>
      <c r="AM15" s="221"/>
      <c r="AN15" s="222" t="s">
        <v>13</v>
      </c>
      <c r="AO15" s="223" t="s">
        <v>14</v>
      </c>
    </row>
    <row r="16" spans="1:41" ht="282.75" customHeight="1" x14ac:dyDescent="0.2">
      <c r="A16" s="224"/>
      <c r="B16" s="225" t="s">
        <v>26</v>
      </c>
      <c r="C16" s="226"/>
      <c r="D16" s="227" t="s">
        <v>15</v>
      </c>
      <c r="E16" s="228" t="s">
        <v>16</v>
      </c>
      <c r="F16" s="229" t="s">
        <v>17</v>
      </c>
      <c r="G16" s="230" t="s">
        <v>18</v>
      </c>
      <c r="H16" s="229" t="s">
        <v>19</v>
      </c>
      <c r="I16" s="230" t="s">
        <v>20</v>
      </c>
      <c r="J16" s="229" t="s">
        <v>21</v>
      </c>
      <c r="K16" s="229" t="s">
        <v>95</v>
      </c>
      <c r="L16" s="229" t="s">
        <v>96</v>
      </c>
      <c r="M16" s="229" t="s">
        <v>22</v>
      </c>
      <c r="N16" s="229" t="s">
        <v>28</v>
      </c>
      <c r="O16" s="229" t="s">
        <v>25</v>
      </c>
      <c r="P16" s="229" t="s">
        <v>23</v>
      </c>
      <c r="Q16" s="229" t="s">
        <v>0</v>
      </c>
      <c r="R16" s="229" t="s">
        <v>24</v>
      </c>
      <c r="S16" s="229" t="s">
        <v>10</v>
      </c>
      <c r="T16" s="229" t="s">
        <v>1</v>
      </c>
      <c r="U16" s="231" t="s">
        <v>2</v>
      </c>
      <c r="V16" s="228" t="s">
        <v>15</v>
      </c>
      <c r="W16" s="228" t="s">
        <v>16</v>
      </c>
      <c r="X16" s="228" t="s">
        <v>17</v>
      </c>
      <c r="Y16" s="228" t="s">
        <v>18</v>
      </c>
      <c r="Z16" s="232" t="s">
        <v>19</v>
      </c>
      <c r="AA16" s="228" t="s">
        <v>20</v>
      </c>
      <c r="AB16" s="232" t="s">
        <v>21</v>
      </c>
      <c r="AC16" s="229" t="s">
        <v>97</v>
      </c>
      <c r="AD16" s="229" t="s">
        <v>96</v>
      </c>
      <c r="AE16" s="229" t="s">
        <v>22</v>
      </c>
      <c r="AF16" s="229" t="s">
        <v>28</v>
      </c>
      <c r="AG16" s="229" t="s">
        <v>25</v>
      </c>
      <c r="AH16" s="230" t="s">
        <v>23</v>
      </c>
      <c r="AI16" s="229" t="s">
        <v>0</v>
      </c>
      <c r="AJ16" s="229" t="s">
        <v>24</v>
      </c>
      <c r="AK16" s="229" t="s">
        <v>10</v>
      </c>
      <c r="AL16" s="229" t="s">
        <v>1</v>
      </c>
      <c r="AM16" s="231" t="s">
        <v>2</v>
      </c>
      <c r="AN16" s="233"/>
      <c r="AO16" s="234"/>
    </row>
    <row r="17" spans="1:41" ht="15" customHeight="1" x14ac:dyDescent="0.2">
      <c r="A17" s="113">
        <v>1</v>
      </c>
      <c r="B17" s="235" t="s">
        <v>27</v>
      </c>
      <c r="C17" s="106" t="s">
        <v>79</v>
      </c>
      <c r="D17" s="185">
        <v>30</v>
      </c>
      <c r="E17" s="185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>
        <v>45</v>
      </c>
      <c r="R17" s="186">
        <f>D17+E17+F17+G17+H17+I17+J17+K17+L17+M17+N17+O17+P17</f>
        <v>30</v>
      </c>
      <c r="S17" s="186">
        <f>R17+Q17</f>
        <v>75</v>
      </c>
      <c r="T17" s="187" t="s">
        <v>47</v>
      </c>
      <c r="U17" s="110">
        <v>3</v>
      </c>
      <c r="V17" s="185"/>
      <c r="W17" s="185"/>
      <c r="X17" s="185"/>
      <c r="Y17" s="185"/>
      <c r="Z17" s="185"/>
      <c r="AA17" s="185"/>
      <c r="AB17" s="185"/>
      <c r="AC17" s="185"/>
      <c r="AD17" s="186"/>
      <c r="AE17" s="186"/>
      <c r="AF17" s="186"/>
      <c r="AG17" s="186"/>
      <c r="AH17" s="186"/>
      <c r="AI17" s="186"/>
      <c r="AJ17" s="186">
        <f>AH17+AG17+AF17+AE17+AD17+AC17+AB17+AA17+Z17+Y17+X17+W17+V17</f>
        <v>0</v>
      </c>
      <c r="AK17" s="186">
        <f>AJ17+AI17</f>
        <v>0</v>
      </c>
      <c r="AL17" s="187"/>
      <c r="AM17" s="110"/>
      <c r="AN17" s="189">
        <f t="shared" ref="AN17:AN36" si="0">SUM(S17,AK17)</f>
        <v>75</v>
      </c>
      <c r="AO17" s="189">
        <f>SUM(U17,AM17)</f>
        <v>3</v>
      </c>
    </row>
    <row r="18" spans="1:41" ht="15" customHeight="1" x14ac:dyDescent="0.2">
      <c r="A18" s="113">
        <v>2</v>
      </c>
      <c r="B18" s="235" t="s">
        <v>27</v>
      </c>
      <c r="C18" s="106" t="s">
        <v>79</v>
      </c>
      <c r="D18" s="185"/>
      <c r="E18" s="185"/>
      <c r="F18" s="186"/>
      <c r="G18" s="186"/>
      <c r="H18" s="186"/>
      <c r="I18" s="186">
        <v>60</v>
      </c>
      <c r="K18" s="186"/>
      <c r="L18" s="186"/>
      <c r="M18" s="186"/>
      <c r="N18" s="186"/>
      <c r="O18" s="186"/>
      <c r="P18" s="186"/>
      <c r="Q18" s="186">
        <v>40</v>
      </c>
      <c r="R18" s="186">
        <f t="shared" ref="R18:R36" si="1">D18+E18+F18+G18+H18+I18+J18+K18+L18+M18+N18+O18+P18</f>
        <v>60</v>
      </c>
      <c r="S18" s="186">
        <f t="shared" ref="S18:S35" si="2">R18+Q18</f>
        <v>100</v>
      </c>
      <c r="T18" s="188" t="s">
        <v>46</v>
      </c>
      <c r="U18" s="110">
        <v>4</v>
      </c>
      <c r="V18" s="185"/>
      <c r="W18" s="185"/>
      <c r="X18" s="185"/>
      <c r="Y18" s="185"/>
      <c r="Z18" s="185"/>
      <c r="AA18" s="185"/>
      <c r="AB18" s="185"/>
      <c r="AC18" s="185"/>
      <c r="AD18" s="186"/>
      <c r="AE18" s="186"/>
      <c r="AF18" s="186"/>
      <c r="AG18" s="186"/>
      <c r="AH18" s="186"/>
      <c r="AI18" s="186"/>
      <c r="AJ18" s="186">
        <f t="shared" ref="AJ18:AJ36" si="3">AH18+AG18+AF18+AE18+AD18+AC18+AB18+AA18+Z18+Y18+X18+W18+V18</f>
        <v>0</v>
      </c>
      <c r="AK18" s="186">
        <f t="shared" ref="AK18:AK36" si="4">AJ18+AI18</f>
        <v>0</v>
      </c>
      <c r="AL18" s="188"/>
      <c r="AM18" s="110"/>
      <c r="AN18" s="189">
        <f>SUM(S18,AK18)</f>
        <v>100</v>
      </c>
      <c r="AO18" s="189">
        <f>SUM(U18,AM18)</f>
        <v>4</v>
      </c>
    </row>
    <row r="19" spans="1:41" ht="15" customHeight="1" x14ac:dyDescent="0.2">
      <c r="A19" s="236">
        <v>3</v>
      </c>
      <c r="B19" s="237" t="s">
        <v>27</v>
      </c>
      <c r="C19" s="238" t="s">
        <v>84</v>
      </c>
      <c r="D19" s="185"/>
      <c r="E19" s="185">
        <v>35</v>
      </c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>
        <v>15</v>
      </c>
      <c r="R19" s="186">
        <f t="shared" si="1"/>
        <v>35</v>
      </c>
      <c r="S19" s="186">
        <f t="shared" si="2"/>
        <v>50</v>
      </c>
      <c r="T19" s="188" t="s">
        <v>46</v>
      </c>
      <c r="U19" s="110">
        <v>2</v>
      </c>
      <c r="V19" s="185"/>
      <c r="W19" s="185"/>
      <c r="X19" s="185"/>
      <c r="Y19" s="185"/>
      <c r="Z19" s="185"/>
      <c r="AA19" s="185"/>
      <c r="AB19" s="185"/>
      <c r="AC19" s="185"/>
      <c r="AD19" s="186"/>
      <c r="AE19" s="186"/>
      <c r="AF19" s="186"/>
      <c r="AG19" s="186"/>
      <c r="AH19" s="186"/>
      <c r="AI19" s="186"/>
      <c r="AJ19" s="186">
        <f t="shared" si="3"/>
        <v>0</v>
      </c>
      <c r="AK19" s="186">
        <f t="shared" si="4"/>
        <v>0</v>
      </c>
      <c r="AL19" s="188"/>
      <c r="AM19" s="110"/>
      <c r="AN19" s="189">
        <f t="shared" si="0"/>
        <v>50</v>
      </c>
      <c r="AO19" s="189">
        <f>SUM(U19,AM19)</f>
        <v>2</v>
      </c>
    </row>
    <row r="20" spans="1:41" ht="15" customHeight="1" x14ac:dyDescent="0.2">
      <c r="A20" s="113">
        <v>4</v>
      </c>
      <c r="B20" s="235" t="s">
        <v>27</v>
      </c>
      <c r="C20" s="106" t="s">
        <v>85</v>
      </c>
      <c r="D20" s="185">
        <v>30</v>
      </c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>
        <v>20</v>
      </c>
      <c r="R20" s="186">
        <f t="shared" si="1"/>
        <v>30</v>
      </c>
      <c r="S20" s="186">
        <f t="shared" si="2"/>
        <v>50</v>
      </c>
      <c r="T20" s="187" t="s">
        <v>47</v>
      </c>
      <c r="U20" s="110">
        <v>2</v>
      </c>
      <c r="V20" s="185"/>
      <c r="W20" s="185"/>
      <c r="X20" s="185"/>
      <c r="Y20" s="185"/>
      <c r="Z20" s="185"/>
      <c r="AA20" s="185"/>
      <c r="AB20" s="185"/>
      <c r="AC20" s="185"/>
      <c r="AD20" s="186"/>
      <c r="AE20" s="186"/>
      <c r="AF20" s="186"/>
      <c r="AG20" s="186"/>
      <c r="AH20" s="186"/>
      <c r="AI20" s="186"/>
      <c r="AJ20" s="186">
        <f t="shared" si="3"/>
        <v>0</v>
      </c>
      <c r="AK20" s="186">
        <f t="shared" si="4"/>
        <v>0</v>
      </c>
      <c r="AL20" s="187"/>
      <c r="AM20" s="110"/>
      <c r="AN20" s="189">
        <f t="shared" si="0"/>
        <v>50</v>
      </c>
      <c r="AO20" s="189">
        <f>SUM(U20,AM20)</f>
        <v>2</v>
      </c>
    </row>
    <row r="21" spans="1:41" ht="15" customHeight="1" x14ac:dyDescent="0.2">
      <c r="A21" s="113">
        <v>5</v>
      </c>
      <c r="B21" s="235" t="s">
        <v>27</v>
      </c>
      <c r="C21" s="184" t="s">
        <v>85</v>
      </c>
      <c r="D21" s="185"/>
      <c r="E21" s="185"/>
      <c r="F21" s="186"/>
      <c r="G21" s="186"/>
      <c r="H21" s="186"/>
      <c r="I21" s="186">
        <v>60</v>
      </c>
      <c r="J21" s="186"/>
      <c r="K21" s="186"/>
      <c r="L21" s="186"/>
      <c r="M21" s="186"/>
      <c r="N21" s="186"/>
      <c r="O21" s="186"/>
      <c r="P21" s="186"/>
      <c r="Q21" s="186">
        <v>40</v>
      </c>
      <c r="R21" s="186">
        <f t="shared" si="1"/>
        <v>60</v>
      </c>
      <c r="S21" s="186">
        <f t="shared" si="2"/>
        <v>100</v>
      </c>
      <c r="T21" s="188" t="s">
        <v>46</v>
      </c>
      <c r="U21" s="110">
        <v>4</v>
      </c>
      <c r="V21" s="185"/>
      <c r="W21" s="185"/>
      <c r="X21" s="185"/>
      <c r="Y21" s="185"/>
      <c r="Z21" s="185"/>
      <c r="AA21" s="185"/>
      <c r="AB21" s="185"/>
      <c r="AC21" s="185"/>
      <c r="AD21" s="186"/>
      <c r="AE21" s="186"/>
      <c r="AF21" s="186"/>
      <c r="AG21" s="186"/>
      <c r="AH21" s="186"/>
      <c r="AI21" s="186"/>
      <c r="AJ21" s="186">
        <f t="shared" si="3"/>
        <v>0</v>
      </c>
      <c r="AK21" s="186">
        <f t="shared" si="4"/>
        <v>0</v>
      </c>
      <c r="AL21" s="188"/>
      <c r="AM21" s="110"/>
      <c r="AN21" s="189">
        <f t="shared" si="0"/>
        <v>100</v>
      </c>
      <c r="AO21" s="189">
        <f>SUM(U21,AM21)</f>
        <v>4</v>
      </c>
    </row>
    <row r="22" spans="1:41" ht="15" customHeight="1" x14ac:dyDescent="0.2">
      <c r="A22" s="113">
        <v>6</v>
      </c>
      <c r="B22" s="235" t="s">
        <v>27</v>
      </c>
      <c r="C22" s="184" t="s">
        <v>58</v>
      </c>
      <c r="D22" s="185"/>
      <c r="E22" s="185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>
        <f t="shared" si="1"/>
        <v>0</v>
      </c>
      <c r="S22" s="186">
        <f t="shared" si="2"/>
        <v>0</v>
      </c>
      <c r="T22" s="188"/>
      <c r="U22" s="110"/>
      <c r="V22" s="185">
        <v>15</v>
      </c>
      <c r="W22" s="185"/>
      <c r="X22" s="185"/>
      <c r="Y22" s="185"/>
      <c r="Z22" s="185"/>
      <c r="AA22" s="185"/>
      <c r="AB22" s="185"/>
      <c r="AC22" s="185"/>
      <c r="AD22" s="186"/>
      <c r="AE22" s="186"/>
      <c r="AF22" s="186"/>
      <c r="AG22" s="186"/>
      <c r="AH22" s="186"/>
      <c r="AI22" s="186">
        <v>35</v>
      </c>
      <c r="AJ22" s="186">
        <f t="shared" si="3"/>
        <v>15</v>
      </c>
      <c r="AK22" s="186">
        <f t="shared" si="4"/>
        <v>50</v>
      </c>
      <c r="AL22" s="187" t="s">
        <v>46</v>
      </c>
      <c r="AM22" s="110">
        <v>2</v>
      </c>
      <c r="AN22" s="189">
        <f t="shared" si="0"/>
        <v>50</v>
      </c>
      <c r="AO22" s="189">
        <f t="shared" ref="AO22:AO29" si="5">SUM(AM22,U22)</f>
        <v>2</v>
      </c>
    </row>
    <row r="23" spans="1:41" ht="15" customHeight="1" x14ac:dyDescent="0.2">
      <c r="A23" s="113">
        <v>7</v>
      </c>
      <c r="B23" s="235" t="s">
        <v>27</v>
      </c>
      <c r="C23" s="184" t="s">
        <v>58</v>
      </c>
      <c r="D23" s="185"/>
      <c r="E23" s="185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>
        <f t="shared" si="1"/>
        <v>0</v>
      </c>
      <c r="S23" s="186">
        <f t="shared" si="2"/>
        <v>0</v>
      </c>
      <c r="T23" s="188"/>
      <c r="U23" s="110"/>
      <c r="V23" s="185"/>
      <c r="W23" s="185">
        <v>30</v>
      </c>
      <c r="X23" s="185"/>
      <c r="Y23" s="185"/>
      <c r="Z23" s="185"/>
      <c r="AA23" s="185"/>
      <c r="AB23" s="185"/>
      <c r="AC23" s="185"/>
      <c r="AD23" s="186"/>
      <c r="AE23" s="186"/>
      <c r="AF23" s="186"/>
      <c r="AG23" s="186"/>
      <c r="AH23" s="186"/>
      <c r="AI23" s="186">
        <v>20</v>
      </c>
      <c r="AJ23" s="186">
        <f t="shared" si="3"/>
        <v>30</v>
      </c>
      <c r="AK23" s="186">
        <f t="shared" si="4"/>
        <v>50</v>
      </c>
      <c r="AL23" s="188" t="s">
        <v>46</v>
      </c>
      <c r="AM23" s="110">
        <v>2</v>
      </c>
      <c r="AN23" s="189">
        <f t="shared" si="0"/>
        <v>50</v>
      </c>
      <c r="AO23" s="189">
        <f t="shared" si="5"/>
        <v>2</v>
      </c>
    </row>
    <row r="24" spans="1:41" ht="15" customHeight="1" x14ac:dyDescent="0.2">
      <c r="A24" s="113">
        <v>8</v>
      </c>
      <c r="B24" s="235" t="s">
        <v>27</v>
      </c>
      <c r="C24" s="106" t="s">
        <v>94</v>
      </c>
      <c r="D24" s="185"/>
      <c r="E24" s="185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>
        <f t="shared" si="1"/>
        <v>0</v>
      </c>
      <c r="S24" s="186">
        <f t="shared" si="2"/>
        <v>0</v>
      </c>
      <c r="T24" s="188"/>
      <c r="U24" s="110"/>
      <c r="V24" s="185">
        <v>15</v>
      </c>
      <c r="W24" s="185"/>
      <c r="X24" s="185"/>
      <c r="Y24" s="185"/>
      <c r="Z24" s="185"/>
      <c r="AA24" s="185"/>
      <c r="AB24" s="185"/>
      <c r="AC24" s="185"/>
      <c r="AD24" s="186"/>
      <c r="AE24" s="186"/>
      <c r="AF24" s="186"/>
      <c r="AG24" s="186"/>
      <c r="AH24" s="186"/>
      <c r="AI24" s="186">
        <v>10</v>
      </c>
      <c r="AJ24" s="186">
        <f t="shared" si="3"/>
        <v>15</v>
      </c>
      <c r="AK24" s="186">
        <f t="shared" si="4"/>
        <v>25</v>
      </c>
      <c r="AL24" s="187" t="s">
        <v>46</v>
      </c>
      <c r="AM24" s="110">
        <v>1</v>
      </c>
      <c r="AN24" s="189">
        <f t="shared" si="0"/>
        <v>25</v>
      </c>
      <c r="AO24" s="189">
        <f t="shared" si="5"/>
        <v>1</v>
      </c>
    </row>
    <row r="25" spans="1:41" ht="15" customHeight="1" x14ac:dyDescent="0.2">
      <c r="A25" s="113">
        <v>9</v>
      </c>
      <c r="B25" s="235" t="s">
        <v>27</v>
      </c>
      <c r="C25" s="106" t="s">
        <v>94</v>
      </c>
      <c r="D25" s="185"/>
      <c r="E25" s="185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>
        <f t="shared" si="1"/>
        <v>0</v>
      </c>
      <c r="S25" s="186">
        <f t="shared" si="2"/>
        <v>0</v>
      </c>
      <c r="T25" s="188"/>
      <c r="U25" s="110"/>
      <c r="V25" s="185"/>
      <c r="W25" s="185"/>
      <c r="X25" s="185"/>
      <c r="Y25" s="185"/>
      <c r="Z25" s="185"/>
      <c r="AA25" s="185">
        <v>30</v>
      </c>
      <c r="AB25" s="185"/>
      <c r="AC25" s="185"/>
      <c r="AD25" s="186"/>
      <c r="AE25" s="186"/>
      <c r="AF25" s="186"/>
      <c r="AG25" s="186"/>
      <c r="AH25" s="186"/>
      <c r="AI25" s="186">
        <v>20</v>
      </c>
      <c r="AJ25" s="186">
        <f t="shared" si="3"/>
        <v>30</v>
      </c>
      <c r="AK25" s="186">
        <f t="shared" si="4"/>
        <v>50</v>
      </c>
      <c r="AL25" s="188" t="s">
        <v>46</v>
      </c>
      <c r="AM25" s="110">
        <v>2</v>
      </c>
      <c r="AN25" s="189">
        <f t="shared" si="0"/>
        <v>50</v>
      </c>
      <c r="AO25" s="189">
        <f t="shared" si="5"/>
        <v>2</v>
      </c>
    </row>
    <row r="26" spans="1:41" ht="15" customHeight="1" x14ac:dyDescent="0.2">
      <c r="A26" s="113">
        <v>10</v>
      </c>
      <c r="B26" s="235" t="s">
        <v>27</v>
      </c>
      <c r="C26" s="106" t="s">
        <v>107</v>
      </c>
      <c r="D26" s="185"/>
      <c r="E26" s="185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>
        <f t="shared" si="1"/>
        <v>0</v>
      </c>
      <c r="S26" s="186">
        <f t="shared" si="2"/>
        <v>0</v>
      </c>
      <c r="T26" s="188"/>
      <c r="U26" s="110"/>
      <c r="V26" s="185">
        <v>15</v>
      </c>
      <c r="W26" s="185"/>
      <c r="X26" s="185"/>
      <c r="Y26" s="185"/>
      <c r="Z26" s="185"/>
      <c r="AA26" s="185"/>
      <c r="AB26" s="185"/>
      <c r="AC26" s="185"/>
      <c r="AD26" s="186"/>
      <c r="AE26" s="186"/>
      <c r="AF26" s="186"/>
      <c r="AG26" s="186"/>
      <c r="AH26" s="186"/>
      <c r="AI26" s="186">
        <v>35</v>
      </c>
      <c r="AJ26" s="186">
        <f t="shared" si="3"/>
        <v>15</v>
      </c>
      <c r="AK26" s="186">
        <f t="shared" si="4"/>
        <v>50</v>
      </c>
      <c r="AL26" s="187" t="s">
        <v>47</v>
      </c>
      <c r="AM26" s="110">
        <v>2</v>
      </c>
      <c r="AN26" s="189">
        <f t="shared" si="0"/>
        <v>50</v>
      </c>
      <c r="AO26" s="189">
        <f t="shared" si="5"/>
        <v>2</v>
      </c>
    </row>
    <row r="27" spans="1:41" ht="15" customHeight="1" x14ac:dyDescent="0.2">
      <c r="A27" s="113">
        <v>11</v>
      </c>
      <c r="B27" s="235" t="s">
        <v>27</v>
      </c>
      <c r="C27" s="106" t="s">
        <v>107</v>
      </c>
      <c r="D27" s="185"/>
      <c r="E27" s="185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>
        <f t="shared" si="1"/>
        <v>0</v>
      </c>
      <c r="S27" s="186">
        <f t="shared" si="2"/>
        <v>0</v>
      </c>
      <c r="T27" s="188"/>
      <c r="U27" s="110"/>
      <c r="V27" s="185"/>
      <c r="W27" s="185"/>
      <c r="X27" s="185"/>
      <c r="Y27" s="185"/>
      <c r="Z27" s="185"/>
      <c r="AA27" s="185">
        <v>30</v>
      </c>
      <c r="AB27" s="185"/>
      <c r="AC27" s="185"/>
      <c r="AD27" s="186"/>
      <c r="AE27" s="186"/>
      <c r="AF27" s="186"/>
      <c r="AG27" s="186"/>
      <c r="AH27" s="186"/>
      <c r="AI27" s="186">
        <v>20</v>
      </c>
      <c r="AJ27" s="186">
        <f t="shared" si="3"/>
        <v>30</v>
      </c>
      <c r="AK27" s="186">
        <f t="shared" si="4"/>
        <v>50</v>
      </c>
      <c r="AL27" s="188" t="s">
        <v>46</v>
      </c>
      <c r="AM27" s="110">
        <v>2</v>
      </c>
      <c r="AN27" s="189">
        <f t="shared" si="0"/>
        <v>50</v>
      </c>
      <c r="AO27" s="189">
        <f t="shared" si="5"/>
        <v>2</v>
      </c>
    </row>
    <row r="28" spans="1:41" ht="15" customHeight="1" x14ac:dyDescent="0.2">
      <c r="A28" s="113">
        <v>12</v>
      </c>
      <c r="B28" s="235" t="s">
        <v>27</v>
      </c>
      <c r="C28" s="184" t="s">
        <v>107</v>
      </c>
      <c r="D28" s="185"/>
      <c r="E28" s="185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>
        <f t="shared" si="1"/>
        <v>0</v>
      </c>
      <c r="S28" s="186">
        <f t="shared" si="2"/>
        <v>0</v>
      </c>
      <c r="T28" s="188"/>
      <c r="U28" s="110"/>
      <c r="V28" s="185"/>
      <c r="W28" s="185">
        <v>20</v>
      </c>
      <c r="X28" s="185"/>
      <c r="Y28" s="185"/>
      <c r="Z28" s="185"/>
      <c r="AA28" s="185"/>
      <c r="AB28" s="185"/>
      <c r="AC28" s="185"/>
      <c r="AD28" s="186"/>
      <c r="AE28" s="186"/>
      <c r="AF28" s="186"/>
      <c r="AG28" s="186"/>
      <c r="AH28" s="186"/>
      <c r="AI28" s="186">
        <v>5</v>
      </c>
      <c r="AJ28" s="186">
        <f t="shared" si="3"/>
        <v>20</v>
      </c>
      <c r="AK28" s="186">
        <f t="shared" si="4"/>
        <v>25</v>
      </c>
      <c r="AL28" s="188" t="s">
        <v>46</v>
      </c>
      <c r="AM28" s="110">
        <v>1</v>
      </c>
      <c r="AN28" s="189">
        <f t="shared" si="0"/>
        <v>25</v>
      </c>
      <c r="AO28" s="189">
        <f t="shared" si="5"/>
        <v>1</v>
      </c>
    </row>
    <row r="29" spans="1:41" ht="18" customHeight="1" x14ac:dyDescent="0.2">
      <c r="A29" s="113">
        <v>13</v>
      </c>
      <c r="B29" s="235" t="s">
        <v>27</v>
      </c>
      <c r="C29" s="239" t="s">
        <v>61</v>
      </c>
      <c r="D29" s="185"/>
      <c r="E29" s="185"/>
      <c r="F29" s="186"/>
      <c r="G29" s="186"/>
      <c r="H29" s="186"/>
      <c r="I29" s="240"/>
      <c r="J29" s="186">
        <v>65</v>
      </c>
      <c r="K29" s="186"/>
      <c r="L29" s="186"/>
      <c r="M29" s="186"/>
      <c r="N29" s="186"/>
      <c r="O29" s="186"/>
      <c r="P29" s="186"/>
      <c r="Q29" s="186">
        <v>35</v>
      </c>
      <c r="R29" s="186">
        <f t="shared" si="1"/>
        <v>65</v>
      </c>
      <c r="S29" s="186">
        <f t="shared" si="2"/>
        <v>100</v>
      </c>
      <c r="T29" s="187" t="s">
        <v>46</v>
      </c>
      <c r="U29" s="110">
        <v>4</v>
      </c>
      <c r="V29" s="185"/>
      <c r="W29" s="185"/>
      <c r="X29" s="185"/>
      <c r="Y29" s="185"/>
      <c r="Z29" s="185"/>
      <c r="AA29" s="185"/>
      <c r="AB29" s="185">
        <v>70</v>
      </c>
      <c r="AC29" s="185"/>
      <c r="AD29" s="186"/>
      <c r="AE29" s="186"/>
      <c r="AF29" s="186"/>
      <c r="AG29" s="186"/>
      <c r="AH29" s="186"/>
      <c r="AI29" s="186">
        <v>55</v>
      </c>
      <c r="AJ29" s="186">
        <f t="shared" si="3"/>
        <v>70</v>
      </c>
      <c r="AK29" s="186">
        <f t="shared" si="4"/>
        <v>125</v>
      </c>
      <c r="AL29" s="187" t="s">
        <v>47</v>
      </c>
      <c r="AM29" s="110">
        <v>5</v>
      </c>
      <c r="AN29" s="189">
        <f t="shared" si="0"/>
        <v>225</v>
      </c>
      <c r="AO29" s="189">
        <f t="shared" si="5"/>
        <v>9</v>
      </c>
    </row>
    <row r="30" spans="1:41" ht="15" customHeight="1" x14ac:dyDescent="0.2">
      <c r="A30" s="113">
        <v>14</v>
      </c>
      <c r="B30" s="235" t="s">
        <v>27</v>
      </c>
      <c r="C30" s="184" t="s">
        <v>86</v>
      </c>
      <c r="D30" s="185"/>
      <c r="E30" s="185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>
        <f t="shared" si="1"/>
        <v>0</v>
      </c>
      <c r="S30" s="186">
        <f t="shared" si="2"/>
        <v>0</v>
      </c>
      <c r="T30" s="187"/>
      <c r="U30" s="110"/>
      <c r="V30" s="185">
        <v>45</v>
      </c>
      <c r="W30" s="185"/>
      <c r="X30" s="185"/>
      <c r="Y30" s="185"/>
      <c r="Z30" s="185"/>
      <c r="AA30" s="185"/>
      <c r="AB30" s="185"/>
      <c r="AC30" s="185"/>
      <c r="AD30" s="186"/>
      <c r="AE30" s="186"/>
      <c r="AF30" s="186"/>
      <c r="AG30" s="186"/>
      <c r="AH30" s="186"/>
      <c r="AI30" s="186">
        <v>30</v>
      </c>
      <c r="AJ30" s="186">
        <f t="shared" si="3"/>
        <v>45</v>
      </c>
      <c r="AK30" s="186">
        <f t="shared" si="4"/>
        <v>75</v>
      </c>
      <c r="AL30" s="187" t="s">
        <v>47</v>
      </c>
      <c r="AM30" s="110">
        <v>3</v>
      </c>
      <c r="AN30" s="189">
        <f t="shared" si="0"/>
        <v>75</v>
      </c>
      <c r="AO30" s="189">
        <f>SUM(U30,AM30)</f>
        <v>3</v>
      </c>
    </row>
    <row r="31" spans="1:41" ht="15" customHeight="1" x14ac:dyDescent="0.2">
      <c r="A31" s="113">
        <v>15</v>
      </c>
      <c r="B31" s="235" t="s">
        <v>27</v>
      </c>
      <c r="C31" s="106" t="s">
        <v>87</v>
      </c>
      <c r="D31" s="185"/>
      <c r="E31" s="185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>
        <f t="shared" si="1"/>
        <v>0</v>
      </c>
      <c r="S31" s="186">
        <f t="shared" si="2"/>
        <v>0</v>
      </c>
      <c r="T31" s="188"/>
      <c r="U31" s="110"/>
      <c r="V31" s="185"/>
      <c r="W31" s="185"/>
      <c r="X31" s="185"/>
      <c r="Y31" s="185"/>
      <c r="Z31" s="185"/>
      <c r="AA31" s="185">
        <v>30</v>
      </c>
      <c r="AC31" s="185"/>
      <c r="AD31" s="186"/>
      <c r="AE31" s="186"/>
      <c r="AF31" s="186"/>
      <c r="AG31" s="186"/>
      <c r="AH31" s="186"/>
      <c r="AI31" s="186">
        <v>45</v>
      </c>
      <c r="AJ31" s="186">
        <f t="shared" si="3"/>
        <v>30</v>
      </c>
      <c r="AK31" s="186">
        <f t="shared" si="4"/>
        <v>75</v>
      </c>
      <c r="AL31" s="188" t="s">
        <v>46</v>
      </c>
      <c r="AM31" s="110">
        <v>3</v>
      </c>
      <c r="AN31" s="189">
        <f t="shared" si="0"/>
        <v>75</v>
      </c>
      <c r="AO31" s="189">
        <f>SUM(U31,AM31)</f>
        <v>3</v>
      </c>
    </row>
    <row r="32" spans="1:41" ht="21.75" customHeight="1" x14ac:dyDescent="0.2">
      <c r="A32" s="113">
        <v>16</v>
      </c>
      <c r="B32" s="241" t="s">
        <v>27</v>
      </c>
      <c r="C32" s="106" t="s">
        <v>109</v>
      </c>
      <c r="D32" s="185">
        <v>30</v>
      </c>
      <c r="E32" s="185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>
        <v>20</v>
      </c>
      <c r="R32" s="186">
        <f t="shared" si="1"/>
        <v>30</v>
      </c>
      <c r="S32" s="186">
        <f t="shared" si="2"/>
        <v>50</v>
      </c>
      <c r="T32" s="187" t="s">
        <v>47</v>
      </c>
      <c r="U32" s="110">
        <v>2</v>
      </c>
      <c r="V32" s="185"/>
      <c r="W32" s="185"/>
      <c r="X32" s="185"/>
      <c r="Y32" s="185"/>
      <c r="Z32" s="185"/>
      <c r="AA32" s="185"/>
      <c r="AB32" s="185"/>
      <c r="AC32" s="185"/>
      <c r="AD32" s="186"/>
      <c r="AE32" s="186"/>
      <c r="AF32" s="186"/>
      <c r="AG32" s="186"/>
      <c r="AH32" s="186"/>
      <c r="AI32" s="186"/>
      <c r="AJ32" s="186">
        <f t="shared" si="3"/>
        <v>0</v>
      </c>
      <c r="AK32" s="186">
        <f t="shared" si="4"/>
        <v>0</v>
      </c>
      <c r="AL32" s="188"/>
      <c r="AM32" s="110"/>
      <c r="AN32" s="189">
        <f t="shared" si="0"/>
        <v>50</v>
      </c>
      <c r="AO32" s="189">
        <f>SUM(AM32,U32)</f>
        <v>2</v>
      </c>
    </row>
    <row r="33" spans="1:41" ht="21.75" customHeight="1" x14ac:dyDescent="0.2">
      <c r="A33" s="113">
        <v>17</v>
      </c>
      <c r="B33" s="241" t="s">
        <v>27</v>
      </c>
      <c r="C33" s="106" t="s">
        <v>109</v>
      </c>
      <c r="D33" s="185"/>
      <c r="E33" s="185"/>
      <c r="F33" s="186"/>
      <c r="G33" s="186"/>
      <c r="H33" s="186"/>
      <c r="I33" s="186">
        <v>60</v>
      </c>
      <c r="J33" s="186"/>
      <c r="K33" s="186"/>
      <c r="L33" s="186"/>
      <c r="M33" s="186"/>
      <c r="N33" s="186"/>
      <c r="O33" s="186"/>
      <c r="P33" s="186"/>
      <c r="Q33" s="186">
        <v>40</v>
      </c>
      <c r="R33" s="186">
        <f t="shared" si="1"/>
        <v>60</v>
      </c>
      <c r="S33" s="186">
        <f t="shared" si="2"/>
        <v>100</v>
      </c>
      <c r="T33" s="188" t="s">
        <v>46</v>
      </c>
      <c r="U33" s="110">
        <v>4</v>
      </c>
      <c r="V33" s="185"/>
      <c r="W33" s="185"/>
      <c r="X33" s="185"/>
      <c r="Y33" s="185"/>
      <c r="Z33" s="185"/>
      <c r="AA33" s="185"/>
      <c r="AB33" s="185"/>
      <c r="AC33" s="185"/>
      <c r="AD33" s="186"/>
      <c r="AE33" s="186"/>
      <c r="AF33" s="186"/>
      <c r="AG33" s="186"/>
      <c r="AH33" s="186"/>
      <c r="AI33" s="186"/>
      <c r="AJ33" s="186">
        <f t="shared" si="3"/>
        <v>0</v>
      </c>
      <c r="AK33" s="186">
        <f t="shared" si="4"/>
        <v>0</v>
      </c>
      <c r="AL33" s="188"/>
      <c r="AM33" s="110"/>
      <c r="AN33" s="189">
        <f t="shared" si="0"/>
        <v>100</v>
      </c>
      <c r="AO33" s="189">
        <f>SUM(U33,AM33)</f>
        <v>4</v>
      </c>
    </row>
    <row r="34" spans="1:41" ht="22.5" customHeight="1" x14ac:dyDescent="0.2">
      <c r="A34" s="113">
        <v>18</v>
      </c>
      <c r="B34" s="241" t="s">
        <v>27</v>
      </c>
      <c r="C34" s="106" t="s">
        <v>109</v>
      </c>
      <c r="D34" s="185"/>
      <c r="E34" s="185">
        <v>15</v>
      </c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>
        <v>10</v>
      </c>
      <c r="R34" s="186">
        <f t="shared" si="1"/>
        <v>15</v>
      </c>
      <c r="S34" s="186">
        <f t="shared" si="2"/>
        <v>25</v>
      </c>
      <c r="T34" s="188" t="s">
        <v>46</v>
      </c>
      <c r="U34" s="195">
        <v>1</v>
      </c>
      <c r="V34" s="185"/>
      <c r="W34" s="185"/>
      <c r="X34" s="185"/>
      <c r="Y34" s="185"/>
      <c r="Z34" s="185"/>
      <c r="AA34" s="185"/>
      <c r="AB34" s="185"/>
      <c r="AC34" s="185"/>
      <c r="AD34" s="186"/>
      <c r="AE34" s="186"/>
      <c r="AF34" s="186"/>
      <c r="AG34" s="186"/>
      <c r="AH34" s="186"/>
      <c r="AI34" s="186"/>
      <c r="AJ34" s="186">
        <f t="shared" si="3"/>
        <v>0</v>
      </c>
      <c r="AK34" s="186">
        <f t="shared" si="4"/>
        <v>0</v>
      </c>
      <c r="AL34" s="188"/>
      <c r="AM34" s="110"/>
      <c r="AN34" s="189">
        <f t="shared" si="0"/>
        <v>25</v>
      </c>
      <c r="AO34" s="189">
        <f>SUM(U34,AM34)</f>
        <v>1</v>
      </c>
    </row>
    <row r="35" spans="1:41" ht="30.75" customHeight="1" x14ac:dyDescent="0.2">
      <c r="A35" s="133">
        <v>19</v>
      </c>
      <c r="B35" s="134" t="s">
        <v>30</v>
      </c>
      <c r="C35" s="135" t="s">
        <v>98</v>
      </c>
      <c r="D35" s="185"/>
      <c r="E35" s="185">
        <v>80</v>
      </c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>
        <v>20</v>
      </c>
      <c r="R35" s="186">
        <f t="shared" si="1"/>
        <v>80</v>
      </c>
      <c r="S35" s="186">
        <f t="shared" si="2"/>
        <v>100</v>
      </c>
      <c r="T35" s="188" t="s">
        <v>46</v>
      </c>
      <c r="U35" s="195">
        <v>4</v>
      </c>
      <c r="V35" s="185"/>
      <c r="W35" s="185">
        <v>80</v>
      </c>
      <c r="X35" s="185"/>
      <c r="Y35" s="185"/>
      <c r="Z35" s="185"/>
      <c r="AA35" s="185"/>
      <c r="AB35" s="185"/>
      <c r="AC35" s="185"/>
      <c r="AD35" s="186"/>
      <c r="AE35" s="186"/>
      <c r="AF35" s="186"/>
      <c r="AG35" s="186"/>
      <c r="AH35" s="186"/>
      <c r="AI35" s="186">
        <v>20</v>
      </c>
      <c r="AJ35" s="186">
        <f t="shared" si="3"/>
        <v>80</v>
      </c>
      <c r="AK35" s="186">
        <f t="shared" si="4"/>
        <v>100</v>
      </c>
      <c r="AL35" s="188" t="s">
        <v>46</v>
      </c>
      <c r="AM35" s="110">
        <v>4</v>
      </c>
      <c r="AN35" s="189">
        <f t="shared" si="0"/>
        <v>200</v>
      </c>
      <c r="AO35" s="189">
        <f>SUM(U35,AM35)</f>
        <v>8</v>
      </c>
    </row>
    <row r="36" spans="1:41" ht="22.5" customHeight="1" thickBot="1" x14ac:dyDescent="0.25">
      <c r="A36" s="113">
        <v>21</v>
      </c>
      <c r="B36" s="235" t="s">
        <v>27</v>
      </c>
      <c r="C36" s="242" t="s">
        <v>150</v>
      </c>
      <c r="D36" s="243"/>
      <c r="E36" s="185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>
        <f t="shared" si="1"/>
        <v>0</v>
      </c>
      <c r="S36" s="186">
        <f>SUM(D36:Q36)</f>
        <v>0</v>
      </c>
      <c r="T36" s="186"/>
      <c r="U36" s="195"/>
      <c r="V36" s="185"/>
      <c r="W36" s="185"/>
      <c r="X36" s="185"/>
      <c r="Y36" s="185"/>
      <c r="Z36" s="185"/>
      <c r="AA36" s="185"/>
      <c r="AB36" s="185"/>
      <c r="AC36" s="185"/>
      <c r="AD36" s="186"/>
      <c r="AE36" s="186"/>
      <c r="AF36" s="186"/>
      <c r="AG36" s="186"/>
      <c r="AH36" s="186">
        <v>90</v>
      </c>
      <c r="AI36" s="186"/>
      <c r="AJ36" s="186">
        <f t="shared" si="3"/>
        <v>90</v>
      </c>
      <c r="AK36" s="186">
        <f t="shared" si="4"/>
        <v>90</v>
      </c>
      <c r="AL36" s="186" t="s">
        <v>46</v>
      </c>
      <c r="AM36" s="195">
        <v>3</v>
      </c>
      <c r="AN36" s="189">
        <f t="shared" si="0"/>
        <v>90</v>
      </c>
      <c r="AO36" s="244">
        <v>3</v>
      </c>
    </row>
    <row r="37" spans="1:41" ht="15" customHeight="1" thickBot="1" x14ac:dyDescent="0.25">
      <c r="A37" s="245" t="s">
        <v>3</v>
      </c>
      <c r="B37" s="246"/>
      <c r="C37" s="247"/>
      <c r="D37" s="208">
        <f>SUM(D17:D36)</f>
        <v>90</v>
      </c>
      <c r="E37" s="208">
        <f t="shared" ref="E37:AO37" si="6">SUM(E17:E36)</f>
        <v>130</v>
      </c>
      <c r="F37" s="208">
        <f t="shared" si="6"/>
        <v>0</v>
      </c>
      <c r="G37" s="208">
        <f t="shared" si="6"/>
        <v>0</v>
      </c>
      <c r="H37" s="208">
        <f t="shared" si="6"/>
        <v>0</v>
      </c>
      <c r="I37" s="208">
        <f t="shared" si="6"/>
        <v>180</v>
      </c>
      <c r="J37" s="208">
        <f t="shared" si="6"/>
        <v>65</v>
      </c>
      <c r="K37" s="208">
        <f t="shared" si="6"/>
        <v>0</v>
      </c>
      <c r="L37" s="208">
        <f t="shared" si="6"/>
        <v>0</v>
      </c>
      <c r="M37" s="208">
        <f t="shared" si="6"/>
        <v>0</v>
      </c>
      <c r="N37" s="208">
        <f t="shared" si="6"/>
        <v>0</v>
      </c>
      <c r="O37" s="208">
        <f t="shared" si="6"/>
        <v>0</v>
      </c>
      <c r="P37" s="208">
        <f t="shared" si="6"/>
        <v>0</v>
      </c>
      <c r="Q37" s="208">
        <f t="shared" si="6"/>
        <v>285</v>
      </c>
      <c r="R37" s="208">
        <f t="shared" si="6"/>
        <v>465</v>
      </c>
      <c r="S37" s="208">
        <f t="shared" si="6"/>
        <v>750</v>
      </c>
      <c r="T37" s="208">
        <f t="shared" si="6"/>
        <v>0</v>
      </c>
      <c r="U37" s="208">
        <f t="shared" si="6"/>
        <v>30</v>
      </c>
      <c r="V37" s="208">
        <f t="shared" si="6"/>
        <v>90</v>
      </c>
      <c r="W37" s="208">
        <f t="shared" si="6"/>
        <v>130</v>
      </c>
      <c r="X37" s="208">
        <f t="shared" si="6"/>
        <v>0</v>
      </c>
      <c r="Y37" s="208">
        <f t="shared" si="6"/>
        <v>0</v>
      </c>
      <c r="Z37" s="208">
        <f t="shared" si="6"/>
        <v>0</v>
      </c>
      <c r="AA37" s="208">
        <f t="shared" si="6"/>
        <v>90</v>
      </c>
      <c r="AB37" s="208">
        <f t="shared" si="6"/>
        <v>70</v>
      </c>
      <c r="AC37" s="208">
        <f t="shared" si="6"/>
        <v>0</v>
      </c>
      <c r="AD37" s="208">
        <f t="shared" si="6"/>
        <v>0</v>
      </c>
      <c r="AE37" s="208">
        <f t="shared" si="6"/>
        <v>0</v>
      </c>
      <c r="AF37" s="208">
        <f t="shared" si="6"/>
        <v>0</v>
      </c>
      <c r="AG37" s="208">
        <f t="shared" si="6"/>
        <v>0</v>
      </c>
      <c r="AH37" s="208">
        <f t="shared" si="6"/>
        <v>90</v>
      </c>
      <c r="AI37" s="208">
        <f t="shared" si="6"/>
        <v>295</v>
      </c>
      <c r="AJ37" s="208">
        <f t="shared" si="6"/>
        <v>470</v>
      </c>
      <c r="AK37" s="208">
        <f t="shared" si="6"/>
        <v>765</v>
      </c>
      <c r="AL37" s="208">
        <f t="shared" si="6"/>
        <v>0</v>
      </c>
      <c r="AM37" s="208">
        <f t="shared" si="6"/>
        <v>30</v>
      </c>
      <c r="AN37" s="208">
        <f t="shared" si="6"/>
        <v>1515</v>
      </c>
      <c r="AO37" s="208">
        <f t="shared" si="6"/>
        <v>60</v>
      </c>
    </row>
    <row r="39" spans="1:41" x14ac:dyDescent="0.2">
      <c r="B39" s="149"/>
      <c r="C39" s="150" t="s">
        <v>119</v>
      </c>
      <c r="D39" s="150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</row>
    <row r="40" spans="1:41" x14ac:dyDescent="0.2">
      <c r="B40" s="149"/>
      <c r="C40" s="150" t="s">
        <v>132</v>
      </c>
      <c r="D40" s="150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</row>
    <row r="41" spans="1:41" ht="36" customHeight="1" x14ac:dyDescent="0.2">
      <c r="B41" s="248" t="s">
        <v>113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</row>
    <row r="42" spans="1:41" ht="25.5" x14ac:dyDescent="0.2">
      <c r="B42" s="151" t="s">
        <v>151</v>
      </c>
      <c r="C42" s="196" t="s">
        <v>114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</row>
    <row r="43" spans="1:41" x14ac:dyDescent="0.2"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</row>
    <row r="44" spans="1:41" x14ac:dyDescent="0.2"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</row>
    <row r="45" spans="1:41" x14ac:dyDescent="0.2"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</row>
    <row r="46" spans="1:41" x14ac:dyDescent="0.2"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</row>
    <row r="47" spans="1:41" x14ac:dyDescent="0.2"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</row>
    <row r="48" spans="1:41" x14ac:dyDescent="0.2"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</row>
    <row r="49" spans="2:39" x14ac:dyDescent="0.2">
      <c r="B49" s="149"/>
      <c r="C49" s="149" t="s">
        <v>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 t="s">
        <v>4</v>
      </c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AC49" s="149"/>
      <c r="AD49" s="149"/>
      <c r="AE49" s="149"/>
      <c r="AF49" s="152" t="s">
        <v>4</v>
      </c>
      <c r="AG49" s="152"/>
      <c r="AH49" s="152"/>
      <c r="AI49" s="152"/>
      <c r="AJ49" s="152"/>
      <c r="AK49" s="152"/>
      <c r="AL49" s="152"/>
      <c r="AM49" s="149"/>
    </row>
    <row r="50" spans="2:39" x14ac:dyDescent="0.2">
      <c r="B50" s="149"/>
      <c r="C50" s="153" t="s">
        <v>9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53"/>
      <c r="N50" s="149"/>
      <c r="O50" s="152" t="s">
        <v>5</v>
      </c>
      <c r="P50" s="152"/>
      <c r="Q50" s="152"/>
      <c r="R50" s="152"/>
      <c r="S50" s="152"/>
      <c r="T50" s="152"/>
      <c r="U50" s="152"/>
      <c r="V50" s="149"/>
      <c r="W50" s="149"/>
      <c r="X50" s="149"/>
      <c r="Y50" s="149"/>
      <c r="AC50" s="149"/>
      <c r="AD50" s="149"/>
      <c r="AE50" s="149"/>
      <c r="AF50" s="152" t="s">
        <v>6</v>
      </c>
      <c r="AG50" s="152"/>
      <c r="AH50" s="152"/>
      <c r="AI50" s="152"/>
      <c r="AJ50" s="152"/>
      <c r="AK50" s="152"/>
      <c r="AL50" s="152"/>
      <c r="AM50" s="149"/>
    </row>
    <row r="51" spans="2:39" x14ac:dyDescent="0.2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</row>
    <row r="52" spans="2:39" x14ac:dyDescent="0.2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</row>
    <row r="59" spans="2:39" x14ac:dyDescent="0.2">
      <c r="U59" s="154"/>
      <c r="V59" s="154"/>
      <c r="W59" s="149"/>
    </row>
    <row r="60" spans="2:39" x14ac:dyDescent="0.2">
      <c r="V60" s="154"/>
      <c r="W60" s="149"/>
    </row>
    <row r="61" spans="2:39" x14ac:dyDescent="0.2">
      <c r="V61" s="154"/>
      <c r="W61" s="149"/>
    </row>
    <row r="62" spans="2:39" x14ac:dyDescent="0.2">
      <c r="V62" s="154"/>
      <c r="W62" s="149"/>
    </row>
    <row r="63" spans="2:39" x14ac:dyDescent="0.2">
      <c r="V63" s="154"/>
      <c r="W63" s="149"/>
    </row>
    <row r="64" spans="2:39" x14ac:dyDescent="0.2">
      <c r="V64" s="154"/>
      <c r="W64" s="149"/>
    </row>
    <row r="65" spans="21:23" x14ac:dyDescent="0.2">
      <c r="V65" s="154"/>
      <c r="W65" s="149"/>
    </row>
    <row r="66" spans="21:23" x14ac:dyDescent="0.2">
      <c r="V66" s="154"/>
      <c r="W66" s="149"/>
    </row>
    <row r="67" spans="21:23" x14ac:dyDescent="0.2">
      <c r="V67" s="154"/>
      <c r="W67" s="149"/>
    </row>
    <row r="68" spans="21:23" x14ac:dyDescent="0.2">
      <c r="V68" s="154"/>
      <c r="W68" s="149"/>
    </row>
    <row r="69" spans="21:23" x14ac:dyDescent="0.2">
      <c r="V69" s="154"/>
      <c r="W69" s="149"/>
    </row>
    <row r="70" spans="21:23" x14ac:dyDescent="0.2">
      <c r="U70" s="149"/>
      <c r="V70" s="149"/>
      <c r="W70" s="149"/>
    </row>
  </sheetData>
  <mergeCells count="11">
    <mergeCell ref="A37:C37"/>
    <mergeCell ref="AF49:AL49"/>
    <mergeCell ref="O50:U50"/>
    <mergeCell ref="AF50:AL50"/>
    <mergeCell ref="A6:AO6"/>
    <mergeCell ref="A15:A16"/>
    <mergeCell ref="C15:C16"/>
    <mergeCell ref="D15:U15"/>
    <mergeCell ref="V15:AM15"/>
    <mergeCell ref="AN15:AN16"/>
    <mergeCell ref="AO15:AO16"/>
  </mergeCells>
  <dataValidations count="1">
    <dataValidation type="list" allowBlank="1" showInputMessage="1" showErrorMessage="1" sqref="B17:B36 IX17:IX36 ST17:ST36 ACP17:ACP36 AML17:AML36 AWH17:AWH36 BGD17:BGD36 BPZ17:BPZ36 BZV17:BZV36 CJR17:CJR36 CTN17:CTN36 DDJ17:DDJ36 DNF17:DNF36 DXB17:DXB36 EGX17:EGX36 EQT17:EQT36 FAP17:FAP36 FKL17:FKL36 FUH17:FUH36 GED17:GED36 GNZ17:GNZ36 GXV17:GXV36 HHR17:HHR36 HRN17:HRN36 IBJ17:IBJ36 ILF17:ILF36 IVB17:IVB36 JEX17:JEX36 JOT17:JOT36 JYP17:JYP36 KIL17:KIL36 KSH17:KSH36 LCD17:LCD36 LLZ17:LLZ36 LVV17:LVV36 MFR17:MFR36 MPN17:MPN36 MZJ17:MZJ36 NJF17:NJF36 NTB17:NTB36 OCX17:OCX36 OMT17:OMT36 OWP17:OWP36 PGL17:PGL36 PQH17:PQH36 QAD17:QAD36 QJZ17:QJZ36 QTV17:QTV36 RDR17:RDR36 RNN17:RNN36 RXJ17:RXJ36 SHF17:SHF36 SRB17:SRB36 TAX17:TAX36 TKT17:TKT36 TUP17:TUP36 UEL17:UEL36 UOH17:UOH36 UYD17:UYD36 VHZ17:VHZ36 VRV17:VRV36 WBR17:WBR36 WLN17:WLN36 WVJ17:WVJ36 B65553:B65572 IX65553:IX65572 ST65553:ST65572 ACP65553:ACP65572 AML65553:AML65572 AWH65553:AWH65572 BGD65553:BGD65572 BPZ65553:BPZ65572 BZV65553:BZV65572 CJR65553:CJR65572 CTN65553:CTN65572 DDJ65553:DDJ65572 DNF65553:DNF65572 DXB65553:DXB65572 EGX65553:EGX65572 EQT65553:EQT65572 FAP65553:FAP65572 FKL65553:FKL65572 FUH65553:FUH65572 GED65553:GED65572 GNZ65553:GNZ65572 GXV65553:GXV65572 HHR65553:HHR65572 HRN65553:HRN65572 IBJ65553:IBJ65572 ILF65553:ILF65572 IVB65553:IVB65572 JEX65553:JEX65572 JOT65553:JOT65572 JYP65553:JYP65572 KIL65553:KIL65572 KSH65553:KSH65572 LCD65553:LCD65572 LLZ65553:LLZ65572 LVV65553:LVV65572 MFR65553:MFR65572 MPN65553:MPN65572 MZJ65553:MZJ65572 NJF65553:NJF65572 NTB65553:NTB65572 OCX65553:OCX65572 OMT65553:OMT65572 OWP65553:OWP65572 PGL65553:PGL65572 PQH65553:PQH65572 QAD65553:QAD65572 QJZ65553:QJZ65572 QTV65553:QTV65572 RDR65553:RDR65572 RNN65553:RNN65572 RXJ65553:RXJ65572 SHF65553:SHF65572 SRB65553:SRB65572 TAX65553:TAX65572 TKT65553:TKT65572 TUP65553:TUP65572 UEL65553:UEL65572 UOH65553:UOH65572 UYD65553:UYD65572 VHZ65553:VHZ65572 VRV65553:VRV65572 WBR65553:WBR65572 WLN65553:WLN65572 WVJ65553:WVJ65572 B131089:B131108 IX131089:IX131108 ST131089:ST131108 ACP131089:ACP131108 AML131089:AML131108 AWH131089:AWH131108 BGD131089:BGD131108 BPZ131089:BPZ131108 BZV131089:BZV131108 CJR131089:CJR131108 CTN131089:CTN131108 DDJ131089:DDJ131108 DNF131089:DNF131108 DXB131089:DXB131108 EGX131089:EGX131108 EQT131089:EQT131108 FAP131089:FAP131108 FKL131089:FKL131108 FUH131089:FUH131108 GED131089:GED131108 GNZ131089:GNZ131108 GXV131089:GXV131108 HHR131089:HHR131108 HRN131089:HRN131108 IBJ131089:IBJ131108 ILF131089:ILF131108 IVB131089:IVB131108 JEX131089:JEX131108 JOT131089:JOT131108 JYP131089:JYP131108 KIL131089:KIL131108 KSH131089:KSH131108 LCD131089:LCD131108 LLZ131089:LLZ131108 LVV131089:LVV131108 MFR131089:MFR131108 MPN131089:MPN131108 MZJ131089:MZJ131108 NJF131089:NJF131108 NTB131089:NTB131108 OCX131089:OCX131108 OMT131089:OMT131108 OWP131089:OWP131108 PGL131089:PGL131108 PQH131089:PQH131108 QAD131089:QAD131108 QJZ131089:QJZ131108 QTV131089:QTV131108 RDR131089:RDR131108 RNN131089:RNN131108 RXJ131089:RXJ131108 SHF131089:SHF131108 SRB131089:SRB131108 TAX131089:TAX131108 TKT131089:TKT131108 TUP131089:TUP131108 UEL131089:UEL131108 UOH131089:UOH131108 UYD131089:UYD131108 VHZ131089:VHZ131108 VRV131089:VRV131108 WBR131089:WBR131108 WLN131089:WLN131108 WVJ131089:WVJ131108 B196625:B196644 IX196625:IX196644 ST196625:ST196644 ACP196625:ACP196644 AML196625:AML196644 AWH196625:AWH196644 BGD196625:BGD196644 BPZ196625:BPZ196644 BZV196625:BZV196644 CJR196625:CJR196644 CTN196625:CTN196644 DDJ196625:DDJ196644 DNF196625:DNF196644 DXB196625:DXB196644 EGX196625:EGX196644 EQT196625:EQT196644 FAP196625:FAP196644 FKL196625:FKL196644 FUH196625:FUH196644 GED196625:GED196644 GNZ196625:GNZ196644 GXV196625:GXV196644 HHR196625:HHR196644 HRN196625:HRN196644 IBJ196625:IBJ196644 ILF196625:ILF196644 IVB196625:IVB196644 JEX196625:JEX196644 JOT196625:JOT196644 JYP196625:JYP196644 KIL196625:KIL196644 KSH196625:KSH196644 LCD196625:LCD196644 LLZ196625:LLZ196644 LVV196625:LVV196644 MFR196625:MFR196644 MPN196625:MPN196644 MZJ196625:MZJ196644 NJF196625:NJF196644 NTB196625:NTB196644 OCX196625:OCX196644 OMT196625:OMT196644 OWP196625:OWP196644 PGL196625:PGL196644 PQH196625:PQH196644 QAD196625:QAD196644 QJZ196625:QJZ196644 QTV196625:QTV196644 RDR196625:RDR196644 RNN196625:RNN196644 RXJ196625:RXJ196644 SHF196625:SHF196644 SRB196625:SRB196644 TAX196625:TAX196644 TKT196625:TKT196644 TUP196625:TUP196644 UEL196625:UEL196644 UOH196625:UOH196644 UYD196625:UYD196644 VHZ196625:VHZ196644 VRV196625:VRV196644 WBR196625:WBR196644 WLN196625:WLN196644 WVJ196625:WVJ196644 B262161:B262180 IX262161:IX262180 ST262161:ST262180 ACP262161:ACP262180 AML262161:AML262180 AWH262161:AWH262180 BGD262161:BGD262180 BPZ262161:BPZ262180 BZV262161:BZV262180 CJR262161:CJR262180 CTN262161:CTN262180 DDJ262161:DDJ262180 DNF262161:DNF262180 DXB262161:DXB262180 EGX262161:EGX262180 EQT262161:EQT262180 FAP262161:FAP262180 FKL262161:FKL262180 FUH262161:FUH262180 GED262161:GED262180 GNZ262161:GNZ262180 GXV262161:GXV262180 HHR262161:HHR262180 HRN262161:HRN262180 IBJ262161:IBJ262180 ILF262161:ILF262180 IVB262161:IVB262180 JEX262161:JEX262180 JOT262161:JOT262180 JYP262161:JYP262180 KIL262161:KIL262180 KSH262161:KSH262180 LCD262161:LCD262180 LLZ262161:LLZ262180 LVV262161:LVV262180 MFR262161:MFR262180 MPN262161:MPN262180 MZJ262161:MZJ262180 NJF262161:NJF262180 NTB262161:NTB262180 OCX262161:OCX262180 OMT262161:OMT262180 OWP262161:OWP262180 PGL262161:PGL262180 PQH262161:PQH262180 QAD262161:QAD262180 QJZ262161:QJZ262180 QTV262161:QTV262180 RDR262161:RDR262180 RNN262161:RNN262180 RXJ262161:RXJ262180 SHF262161:SHF262180 SRB262161:SRB262180 TAX262161:TAX262180 TKT262161:TKT262180 TUP262161:TUP262180 UEL262161:UEL262180 UOH262161:UOH262180 UYD262161:UYD262180 VHZ262161:VHZ262180 VRV262161:VRV262180 WBR262161:WBR262180 WLN262161:WLN262180 WVJ262161:WVJ262180 B327697:B327716 IX327697:IX327716 ST327697:ST327716 ACP327697:ACP327716 AML327697:AML327716 AWH327697:AWH327716 BGD327697:BGD327716 BPZ327697:BPZ327716 BZV327697:BZV327716 CJR327697:CJR327716 CTN327697:CTN327716 DDJ327697:DDJ327716 DNF327697:DNF327716 DXB327697:DXB327716 EGX327697:EGX327716 EQT327697:EQT327716 FAP327697:FAP327716 FKL327697:FKL327716 FUH327697:FUH327716 GED327697:GED327716 GNZ327697:GNZ327716 GXV327697:GXV327716 HHR327697:HHR327716 HRN327697:HRN327716 IBJ327697:IBJ327716 ILF327697:ILF327716 IVB327697:IVB327716 JEX327697:JEX327716 JOT327697:JOT327716 JYP327697:JYP327716 KIL327697:KIL327716 KSH327697:KSH327716 LCD327697:LCD327716 LLZ327697:LLZ327716 LVV327697:LVV327716 MFR327697:MFR327716 MPN327697:MPN327716 MZJ327697:MZJ327716 NJF327697:NJF327716 NTB327697:NTB327716 OCX327697:OCX327716 OMT327697:OMT327716 OWP327697:OWP327716 PGL327697:PGL327716 PQH327697:PQH327716 QAD327697:QAD327716 QJZ327697:QJZ327716 QTV327697:QTV327716 RDR327697:RDR327716 RNN327697:RNN327716 RXJ327697:RXJ327716 SHF327697:SHF327716 SRB327697:SRB327716 TAX327697:TAX327716 TKT327697:TKT327716 TUP327697:TUP327716 UEL327697:UEL327716 UOH327697:UOH327716 UYD327697:UYD327716 VHZ327697:VHZ327716 VRV327697:VRV327716 WBR327697:WBR327716 WLN327697:WLN327716 WVJ327697:WVJ327716 B393233:B393252 IX393233:IX393252 ST393233:ST393252 ACP393233:ACP393252 AML393233:AML393252 AWH393233:AWH393252 BGD393233:BGD393252 BPZ393233:BPZ393252 BZV393233:BZV393252 CJR393233:CJR393252 CTN393233:CTN393252 DDJ393233:DDJ393252 DNF393233:DNF393252 DXB393233:DXB393252 EGX393233:EGX393252 EQT393233:EQT393252 FAP393233:FAP393252 FKL393233:FKL393252 FUH393233:FUH393252 GED393233:GED393252 GNZ393233:GNZ393252 GXV393233:GXV393252 HHR393233:HHR393252 HRN393233:HRN393252 IBJ393233:IBJ393252 ILF393233:ILF393252 IVB393233:IVB393252 JEX393233:JEX393252 JOT393233:JOT393252 JYP393233:JYP393252 KIL393233:KIL393252 KSH393233:KSH393252 LCD393233:LCD393252 LLZ393233:LLZ393252 LVV393233:LVV393252 MFR393233:MFR393252 MPN393233:MPN393252 MZJ393233:MZJ393252 NJF393233:NJF393252 NTB393233:NTB393252 OCX393233:OCX393252 OMT393233:OMT393252 OWP393233:OWP393252 PGL393233:PGL393252 PQH393233:PQH393252 QAD393233:QAD393252 QJZ393233:QJZ393252 QTV393233:QTV393252 RDR393233:RDR393252 RNN393233:RNN393252 RXJ393233:RXJ393252 SHF393233:SHF393252 SRB393233:SRB393252 TAX393233:TAX393252 TKT393233:TKT393252 TUP393233:TUP393252 UEL393233:UEL393252 UOH393233:UOH393252 UYD393233:UYD393252 VHZ393233:VHZ393252 VRV393233:VRV393252 WBR393233:WBR393252 WLN393233:WLN393252 WVJ393233:WVJ393252 B458769:B458788 IX458769:IX458788 ST458769:ST458788 ACP458769:ACP458788 AML458769:AML458788 AWH458769:AWH458788 BGD458769:BGD458788 BPZ458769:BPZ458788 BZV458769:BZV458788 CJR458769:CJR458788 CTN458769:CTN458788 DDJ458769:DDJ458788 DNF458769:DNF458788 DXB458769:DXB458788 EGX458769:EGX458788 EQT458769:EQT458788 FAP458769:FAP458788 FKL458769:FKL458788 FUH458769:FUH458788 GED458769:GED458788 GNZ458769:GNZ458788 GXV458769:GXV458788 HHR458769:HHR458788 HRN458769:HRN458788 IBJ458769:IBJ458788 ILF458769:ILF458788 IVB458769:IVB458788 JEX458769:JEX458788 JOT458769:JOT458788 JYP458769:JYP458788 KIL458769:KIL458788 KSH458769:KSH458788 LCD458769:LCD458788 LLZ458769:LLZ458788 LVV458769:LVV458788 MFR458769:MFR458788 MPN458769:MPN458788 MZJ458769:MZJ458788 NJF458769:NJF458788 NTB458769:NTB458788 OCX458769:OCX458788 OMT458769:OMT458788 OWP458769:OWP458788 PGL458769:PGL458788 PQH458769:PQH458788 QAD458769:QAD458788 QJZ458769:QJZ458788 QTV458769:QTV458788 RDR458769:RDR458788 RNN458769:RNN458788 RXJ458769:RXJ458788 SHF458769:SHF458788 SRB458769:SRB458788 TAX458769:TAX458788 TKT458769:TKT458788 TUP458769:TUP458788 UEL458769:UEL458788 UOH458769:UOH458788 UYD458769:UYD458788 VHZ458769:VHZ458788 VRV458769:VRV458788 WBR458769:WBR458788 WLN458769:WLN458788 WVJ458769:WVJ458788 B524305:B524324 IX524305:IX524324 ST524305:ST524324 ACP524305:ACP524324 AML524305:AML524324 AWH524305:AWH524324 BGD524305:BGD524324 BPZ524305:BPZ524324 BZV524305:BZV524324 CJR524305:CJR524324 CTN524305:CTN524324 DDJ524305:DDJ524324 DNF524305:DNF524324 DXB524305:DXB524324 EGX524305:EGX524324 EQT524305:EQT524324 FAP524305:FAP524324 FKL524305:FKL524324 FUH524305:FUH524324 GED524305:GED524324 GNZ524305:GNZ524324 GXV524305:GXV524324 HHR524305:HHR524324 HRN524305:HRN524324 IBJ524305:IBJ524324 ILF524305:ILF524324 IVB524305:IVB524324 JEX524305:JEX524324 JOT524305:JOT524324 JYP524305:JYP524324 KIL524305:KIL524324 KSH524305:KSH524324 LCD524305:LCD524324 LLZ524305:LLZ524324 LVV524305:LVV524324 MFR524305:MFR524324 MPN524305:MPN524324 MZJ524305:MZJ524324 NJF524305:NJF524324 NTB524305:NTB524324 OCX524305:OCX524324 OMT524305:OMT524324 OWP524305:OWP524324 PGL524305:PGL524324 PQH524305:PQH524324 QAD524305:QAD524324 QJZ524305:QJZ524324 QTV524305:QTV524324 RDR524305:RDR524324 RNN524305:RNN524324 RXJ524305:RXJ524324 SHF524305:SHF524324 SRB524305:SRB524324 TAX524305:TAX524324 TKT524305:TKT524324 TUP524305:TUP524324 UEL524305:UEL524324 UOH524305:UOH524324 UYD524305:UYD524324 VHZ524305:VHZ524324 VRV524305:VRV524324 WBR524305:WBR524324 WLN524305:WLN524324 WVJ524305:WVJ524324 B589841:B589860 IX589841:IX589860 ST589841:ST589860 ACP589841:ACP589860 AML589841:AML589860 AWH589841:AWH589860 BGD589841:BGD589860 BPZ589841:BPZ589860 BZV589841:BZV589860 CJR589841:CJR589860 CTN589841:CTN589860 DDJ589841:DDJ589860 DNF589841:DNF589860 DXB589841:DXB589860 EGX589841:EGX589860 EQT589841:EQT589860 FAP589841:FAP589860 FKL589841:FKL589860 FUH589841:FUH589860 GED589841:GED589860 GNZ589841:GNZ589860 GXV589841:GXV589860 HHR589841:HHR589860 HRN589841:HRN589860 IBJ589841:IBJ589860 ILF589841:ILF589860 IVB589841:IVB589860 JEX589841:JEX589860 JOT589841:JOT589860 JYP589841:JYP589860 KIL589841:KIL589860 KSH589841:KSH589860 LCD589841:LCD589860 LLZ589841:LLZ589860 LVV589841:LVV589860 MFR589841:MFR589860 MPN589841:MPN589860 MZJ589841:MZJ589860 NJF589841:NJF589860 NTB589841:NTB589860 OCX589841:OCX589860 OMT589841:OMT589860 OWP589841:OWP589860 PGL589841:PGL589860 PQH589841:PQH589860 QAD589841:QAD589860 QJZ589841:QJZ589860 QTV589841:QTV589860 RDR589841:RDR589860 RNN589841:RNN589860 RXJ589841:RXJ589860 SHF589841:SHF589860 SRB589841:SRB589860 TAX589841:TAX589860 TKT589841:TKT589860 TUP589841:TUP589860 UEL589841:UEL589860 UOH589841:UOH589860 UYD589841:UYD589860 VHZ589841:VHZ589860 VRV589841:VRV589860 WBR589841:WBR589860 WLN589841:WLN589860 WVJ589841:WVJ589860 B655377:B655396 IX655377:IX655396 ST655377:ST655396 ACP655377:ACP655396 AML655377:AML655396 AWH655377:AWH655396 BGD655377:BGD655396 BPZ655377:BPZ655396 BZV655377:BZV655396 CJR655377:CJR655396 CTN655377:CTN655396 DDJ655377:DDJ655396 DNF655377:DNF655396 DXB655377:DXB655396 EGX655377:EGX655396 EQT655377:EQT655396 FAP655377:FAP655396 FKL655377:FKL655396 FUH655377:FUH655396 GED655377:GED655396 GNZ655377:GNZ655396 GXV655377:GXV655396 HHR655377:HHR655396 HRN655377:HRN655396 IBJ655377:IBJ655396 ILF655377:ILF655396 IVB655377:IVB655396 JEX655377:JEX655396 JOT655377:JOT655396 JYP655377:JYP655396 KIL655377:KIL655396 KSH655377:KSH655396 LCD655377:LCD655396 LLZ655377:LLZ655396 LVV655377:LVV655396 MFR655377:MFR655396 MPN655377:MPN655396 MZJ655377:MZJ655396 NJF655377:NJF655396 NTB655377:NTB655396 OCX655377:OCX655396 OMT655377:OMT655396 OWP655377:OWP655396 PGL655377:PGL655396 PQH655377:PQH655396 QAD655377:QAD655396 QJZ655377:QJZ655396 QTV655377:QTV655396 RDR655377:RDR655396 RNN655377:RNN655396 RXJ655377:RXJ655396 SHF655377:SHF655396 SRB655377:SRB655396 TAX655377:TAX655396 TKT655377:TKT655396 TUP655377:TUP655396 UEL655377:UEL655396 UOH655377:UOH655396 UYD655377:UYD655396 VHZ655377:VHZ655396 VRV655377:VRV655396 WBR655377:WBR655396 WLN655377:WLN655396 WVJ655377:WVJ655396 B720913:B720932 IX720913:IX720932 ST720913:ST720932 ACP720913:ACP720932 AML720913:AML720932 AWH720913:AWH720932 BGD720913:BGD720932 BPZ720913:BPZ720932 BZV720913:BZV720932 CJR720913:CJR720932 CTN720913:CTN720932 DDJ720913:DDJ720932 DNF720913:DNF720932 DXB720913:DXB720932 EGX720913:EGX720932 EQT720913:EQT720932 FAP720913:FAP720932 FKL720913:FKL720932 FUH720913:FUH720932 GED720913:GED720932 GNZ720913:GNZ720932 GXV720913:GXV720932 HHR720913:HHR720932 HRN720913:HRN720932 IBJ720913:IBJ720932 ILF720913:ILF720932 IVB720913:IVB720932 JEX720913:JEX720932 JOT720913:JOT720932 JYP720913:JYP720932 KIL720913:KIL720932 KSH720913:KSH720932 LCD720913:LCD720932 LLZ720913:LLZ720932 LVV720913:LVV720932 MFR720913:MFR720932 MPN720913:MPN720932 MZJ720913:MZJ720932 NJF720913:NJF720932 NTB720913:NTB720932 OCX720913:OCX720932 OMT720913:OMT720932 OWP720913:OWP720932 PGL720913:PGL720932 PQH720913:PQH720932 QAD720913:QAD720932 QJZ720913:QJZ720932 QTV720913:QTV720932 RDR720913:RDR720932 RNN720913:RNN720932 RXJ720913:RXJ720932 SHF720913:SHF720932 SRB720913:SRB720932 TAX720913:TAX720932 TKT720913:TKT720932 TUP720913:TUP720932 UEL720913:UEL720932 UOH720913:UOH720932 UYD720913:UYD720932 VHZ720913:VHZ720932 VRV720913:VRV720932 WBR720913:WBR720932 WLN720913:WLN720932 WVJ720913:WVJ720932 B786449:B786468 IX786449:IX786468 ST786449:ST786468 ACP786449:ACP786468 AML786449:AML786468 AWH786449:AWH786468 BGD786449:BGD786468 BPZ786449:BPZ786468 BZV786449:BZV786468 CJR786449:CJR786468 CTN786449:CTN786468 DDJ786449:DDJ786468 DNF786449:DNF786468 DXB786449:DXB786468 EGX786449:EGX786468 EQT786449:EQT786468 FAP786449:FAP786468 FKL786449:FKL786468 FUH786449:FUH786468 GED786449:GED786468 GNZ786449:GNZ786468 GXV786449:GXV786468 HHR786449:HHR786468 HRN786449:HRN786468 IBJ786449:IBJ786468 ILF786449:ILF786468 IVB786449:IVB786468 JEX786449:JEX786468 JOT786449:JOT786468 JYP786449:JYP786468 KIL786449:KIL786468 KSH786449:KSH786468 LCD786449:LCD786468 LLZ786449:LLZ786468 LVV786449:LVV786468 MFR786449:MFR786468 MPN786449:MPN786468 MZJ786449:MZJ786468 NJF786449:NJF786468 NTB786449:NTB786468 OCX786449:OCX786468 OMT786449:OMT786468 OWP786449:OWP786468 PGL786449:PGL786468 PQH786449:PQH786468 QAD786449:QAD786468 QJZ786449:QJZ786468 QTV786449:QTV786468 RDR786449:RDR786468 RNN786449:RNN786468 RXJ786449:RXJ786468 SHF786449:SHF786468 SRB786449:SRB786468 TAX786449:TAX786468 TKT786449:TKT786468 TUP786449:TUP786468 UEL786449:UEL786468 UOH786449:UOH786468 UYD786449:UYD786468 VHZ786449:VHZ786468 VRV786449:VRV786468 WBR786449:WBR786468 WLN786449:WLN786468 WVJ786449:WVJ786468 B851985:B852004 IX851985:IX852004 ST851985:ST852004 ACP851985:ACP852004 AML851985:AML852004 AWH851985:AWH852004 BGD851985:BGD852004 BPZ851985:BPZ852004 BZV851985:BZV852004 CJR851985:CJR852004 CTN851985:CTN852004 DDJ851985:DDJ852004 DNF851985:DNF852004 DXB851985:DXB852004 EGX851985:EGX852004 EQT851985:EQT852004 FAP851985:FAP852004 FKL851985:FKL852004 FUH851985:FUH852004 GED851985:GED852004 GNZ851985:GNZ852004 GXV851985:GXV852004 HHR851985:HHR852004 HRN851985:HRN852004 IBJ851985:IBJ852004 ILF851985:ILF852004 IVB851985:IVB852004 JEX851985:JEX852004 JOT851985:JOT852004 JYP851985:JYP852004 KIL851985:KIL852004 KSH851985:KSH852004 LCD851985:LCD852004 LLZ851985:LLZ852004 LVV851985:LVV852004 MFR851985:MFR852004 MPN851985:MPN852004 MZJ851985:MZJ852004 NJF851985:NJF852004 NTB851985:NTB852004 OCX851985:OCX852004 OMT851985:OMT852004 OWP851985:OWP852004 PGL851985:PGL852004 PQH851985:PQH852004 QAD851985:QAD852004 QJZ851985:QJZ852004 QTV851985:QTV852004 RDR851985:RDR852004 RNN851985:RNN852004 RXJ851985:RXJ852004 SHF851985:SHF852004 SRB851985:SRB852004 TAX851985:TAX852004 TKT851985:TKT852004 TUP851985:TUP852004 UEL851985:UEL852004 UOH851985:UOH852004 UYD851985:UYD852004 VHZ851985:VHZ852004 VRV851985:VRV852004 WBR851985:WBR852004 WLN851985:WLN852004 WVJ851985:WVJ852004 B917521:B917540 IX917521:IX917540 ST917521:ST917540 ACP917521:ACP917540 AML917521:AML917540 AWH917521:AWH917540 BGD917521:BGD917540 BPZ917521:BPZ917540 BZV917521:BZV917540 CJR917521:CJR917540 CTN917521:CTN917540 DDJ917521:DDJ917540 DNF917521:DNF917540 DXB917521:DXB917540 EGX917521:EGX917540 EQT917521:EQT917540 FAP917521:FAP917540 FKL917521:FKL917540 FUH917521:FUH917540 GED917521:GED917540 GNZ917521:GNZ917540 GXV917521:GXV917540 HHR917521:HHR917540 HRN917521:HRN917540 IBJ917521:IBJ917540 ILF917521:ILF917540 IVB917521:IVB917540 JEX917521:JEX917540 JOT917521:JOT917540 JYP917521:JYP917540 KIL917521:KIL917540 KSH917521:KSH917540 LCD917521:LCD917540 LLZ917521:LLZ917540 LVV917521:LVV917540 MFR917521:MFR917540 MPN917521:MPN917540 MZJ917521:MZJ917540 NJF917521:NJF917540 NTB917521:NTB917540 OCX917521:OCX917540 OMT917521:OMT917540 OWP917521:OWP917540 PGL917521:PGL917540 PQH917521:PQH917540 QAD917521:QAD917540 QJZ917521:QJZ917540 QTV917521:QTV917540 RDR917521:RDR917540 RNN917521:RNN917540 RXJ917521:RXJ917540 SHF917521:SHF917540 SRB917521:SRB917540 TAX917521:TAX917540 TKT917521:TKT917540 TUP917521:TUP917540 UEL917521:UEL917540 UOH917521:UOH917540 UYD917521:UYD917540 VHZ917521:VHZ917540 VRV917521:VRV917540 WBR917521:WBR917540 WLN917521:WLN917540 WVJ917521:WVJ917540 B983057:B983076 IX983057:IX983076 ST983057:ST983076 ACP983057:ACP983076 AML983057:AML983076 AWH983057:AWH983076 BGD983057:BGD983076 BPZ983057:BPZ983076 BZV983057:BZV983076 CJR983057:CJR983076 CTN983057:CTN983076 DDJ983057:DDJ983076 DNF983057:DNF983076 DXB983057:DXB983076 EGX983057:EGX983076 EQT983057:EQT983076 FAP983057:FAP983076 FKL983057:FKL983076 FUH983057:FUH983076 GED983057:GED983076 GNZ983057:GNZ983076 GXV983057:GXV983076 HHR983057:HHR983076 HRN983057:HRN983076 IBJ983057:IBJ983076 ILF983057:ILF983076 IVB983057:IVB983076 JEX983057:JEX983076 JOT983057:JOT983076 JYP983057:JYP983076 KIL983057:KIL983076 KSH983057:KSH983076 LCD983057:LCD983076 LLZ983057:LLZ983076 LVV983057:LVV983076 MFR983057:MFR983076 MPN983057:MPN983076 MZJ983057:MZJ983076 NJF983057:NJF983076 NTB983057:NTB983076 OCX983057:OCX983076 OMT983057:OMT983076 OWP983057:OWP983076 PGL983057:PGL983076 PQH983057:PQH983076 QAD983057:QAD983076 QJZ983057:QJZ983076 QTV983057:QTV983076 RDR983057:RDR983076 RNN983057:RNN983076 RXJ983057:RXJ983076 SHF983057:SHF983076 SRB983057:SRB983076 TAX983057:TAX983076 TKT983057:TKT983076 TUP983057:TUP983076 UEL983057:UEL983076 UOH983057:UOH983076 UYD983057:UYD983076 VHZ983057:VHZ983076 VRV983057:VRV983076 WBR983057:WBR983076 WLN983057:WLN983076 WVJ983057:WVJ983076" xr:uid="{3A0F7316-1040-454F-87FD-5FD81A5F7626}">
      <formula1>RodzajeZajec</formula1>
    </dataValidation>
  </dataValidations>
  <printOptions horizontalCentered="1"/>
  <pageMargins left="0.19685039370078741" right="7.874015748031496E-2" top="0.19685039370078741" bottom="0.19685039370078741" header="0.31496062992125984" footer="0.31496062992125984"/>
  <pageSetup paperSize="9" scale="51" orientation="landscape" r:id="rId1"/>
  <headerFooter>
    <oddHeader xml:space="preserve">&amp;C
</oddHead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0AD3-7636-4C53-A274-A780E99B2DAF}">
  <sheetPr>
    <pageSetUpPr fitToPage="1"/>
  </sheetPr>
  <dimension ref="A1:AP61"/>
  <sheetViews>
    <sheetView showZeros="0" tabSelected="1" view="pageBreakPreview" topLeftCell="A11" zoomScale="60" zoomScaleNormal="60" zoomScalePageLayoutView="50" workbookViewId="0">
      <selection activeCell="AC28" sqref="AC28"/>
    </sheetView>
  </sheetViews>
  <sheetFormatPr defaultColWidth="9.140625" defaultRowHeight="15" x14ac:dyDescent="0.2"/>
  <cols>
    <col min="1" max="1" width="8.85546875" style="80" customWidth="1"/>
    <col min="2" max="2" width="20.7109375" style="80" customWidth="1"/>
    <col min="3" max="3" width="51.5703125" style="80" customWidth="1"/>
    <col min="4" max="21" width="5.7109375" style="80" customWidth="1"/>
    <col min="22" max="22" width="5.7109375" style="249" customWidth="1"/>
    <col min="23" max="32" width="5.7109375" style="80" customWidth="1"/>
    <col min="33" max="33" width="4.85546875" style="80" customWidth="1"/>
    <col min="34" max="34" width="4.5703125" style="80" customWidth="1"/>
    <col min="35" max="39" width="5.7109375" style="80" customWidth="1"/>
    <col min="40" max="40" width="4.5703125" style="80" customWidth="1"/>
    <col min="41" max="41" width="7.85546875" style="80" customWidth="1"/>
    <col min="42" max="42" width="5.85546875" style="80" customWidth="1"/>
    <col min="43" max="16384" width="9.140625" style="80"/>
  </cols>
  <sheetData>
    <row r="1" spans="1:42" x14ac:dyDescent="0.2">
      <c r="AK1" s="150" t="s">
        <v>152</v>
      </c>
      <c r="AL1" s="150"/>
      <c r="AM1" s="150"/>
      <c r="AN1" s="250"/>
      <c r="AO1" s="150"/>
      <c r="AP1" s="150"/>
    </row>
    <row r="2" spans="1:42" x14ac:dyDescent="0.2">
      <c r="AK2" s="251" t="s">
        <v>127</v>
      </c>
      <c r="AL2" s="252"/>
      <c r="AM2" s="252"/>
      <c r="AN2" s="252"/>
      <c r="AO2" s="252"/>
      <c r="AP2" s="150"/>
    </row>
    <row r="3" spans="1:42" x14ac:dyDescent="0.2">
      <c r="AK3" s="150" t="s">
        <v>29</v>
      </c>
      <c r="AL3" s="150"/>
      <c r="AM3" s="150"/>
      <c r="AN3" s="250"/>
      <c r="AO3" s="150"/>
      <c r="AP3" s="150"/>
    </row>
    <row r="4" spans="1:42" x14ac:dyDescent="0.2">
      <c r="AK4" s="251" t="s">
        <v>126</v>
      </c>
      <c r="AL4" s="252"/>
      <c r="AM4" s="252"/>
      <c r="AN4" s="252"/>
      <c r="AO4" s="252"/>
      <c r="AP4" s="150"/>
    </row>
    <row r="5" spans="1:42" x14ac:dyDescent="0.2">
      <c r="AK5" s="150"/>
      <c r="AL5" s="150"/>
      <c r="AM5" s="150"/>
      <c r="AN5" s="250"/>
      <c r="AO5" s="150"/>
      <c r="AP5" s="150"/>
    </row>
    <row r="6" spans="1:42" s="214" customFormat="1" ht="20.100000000000001" customHeight="1" x14ac:dyDescent="0.2">
      <c r="A6" s="157"/>
      <c r="B6" s="82" t="s">
        <v>117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</row>
    <row r="7" spans="1:42" s="214" customFormat="1" ht="20.100000000000001" customHeight="1" x14ac:dyDescent="0.2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Q7" s="157"/>
      <c r="R7" s="157"/>
      <c r="S7" s="157"/>
      <c r="T7" s="157"/>
      <c r="U7" s="158"/>
      <c r="V7" s="158"/>
      <c r="W7" s="158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2" ht="15.75" x14ac:dyDescent="0.2">
      <c r="U8" s="158"/>
      <c r="V8" s="158"/>
      <c r="W8" s="158"/>
    </row>
    <row r="9" spans="1:42" ht="15" customHeight="1" x14ac:dyDescent="0.2">
      <c r="A9" s="80" t="s">
        <v>108</v>
      </c>
      <c r="U9" s="158"/>
      <c r="V9" s="158"/>
      <c r="W9" s="158"/>
    </row>
    <row r="10" spans="1:42" ht="15" customHeight="1" x14ac:dyDescent="0.25">
      <c r="A10" s="253" t="s">
        <v>78</v>
      </c>
    </row>
    <row r="11" spans="1:42" ht="15" customHeight="1" x14ac:dyDescent="0.2">
      <c r="A11" s="80" t="s">
        <v>38</v>
      </c>
    </row>
    <row r="12" spans="1:42" ht="15" customHeight="1" x14ac:dyDescent="0.25">
      <c r="A12" s="80" t="s">
        <v>141</v>
      </c>
    </row>
    <row r="13" spans="1:42" ht="15" customHeight="1" x14ac:dyDescent="0.2">
      <c r="A13" s="80" t="s">
        <v>153</v>
      </c>
    </row>
    <row r="14" spans="1:42" ht="15" customHeight="1" thickBot="1" x14ac:dyDescent="0.25"/>
    <row r="15" spans="1:42" ht="13.5" customHeight="1" thickBot="1" x14ac:dyDescent="0.25">
      <c r="A15" s="254" t="s">
        <v>8</v>
      </c>
      <c r="B15" s="255" t="s">
        <v>26</v>
      </c>
      <c r="C15" s="217" t="s">
        <v>7</v>
      </c>
      <c r="D15" s="256" t="s">
        <v>11</v>
      </c>
      <c r="E15" s="257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9"/>
      <c r="W15" s="256" t="s">
        <v>12</v>
      </c>
      <c r="X15" s="257"/>
      <c r="Y15" s="257"/>
      <c r="Z15" s="257"/>
      <c r="AA15" s="257"/>
      <c r="AB15" s="257"/>
      <c r="AC15" s="257"/>
      <c r="AD15" s="257"/>
      <c r="AE15" s="258"/>
      <c r="AF15" s="258"/>
      <c r="AG15" s="258"/>
      <c r="AH15" s="258"/>
      <c r="AI15" s="258"/>
      <c r="AJ15" s="258"/>
      <c r="AK15" s="258"/>
      <c r="AL15" s="258"/>
      <c r="AM15" s="258"/>
      <c r="AN15" s="259"/>
      <c r="AO15" s="260" t="s">
        <v>13</v>
      </c>
      <c r="AP15" s="261" t="s">
        <v>14</v>
      </c>
    </row>
    <row r="16" spans="1:42" ht="308.25" customHeight="1" x14ac:dyDescent="0.2">
      <c r="A16" s="262"/>
      <c r="B16" s="263"/>
      <c r="C16" s="226"/>
      <c r="D16" s="264" t="s">
        <v>15</v>
      </c>
      <c r="E16" s="265" t="s">
        <v>16</v>
      </c>
      <c r="F16" s="266" t="s">
        <v>17</v>
      </c>
      <c r="G16" s="267" t="s">
        <v>18</v>
      </c>
      <c r="H16" s="266" t="s">
        <v>19</v>
      </c>
      <c r="I16" s="267" t="s">
        <v>20</v>
      </c>
      <c r="J16" s="266" t="s">
        <v>21</v>
      </c>
      <c r="K16" s="267" t="s">
        <v>95</v>
      </c>
      <c r="L16" s="266" t="s">
        <v>96</v>
      </c>
      <c r="M16" s="266" t="s">
        <v>22</v>
      </c>
      <c r="N16" s="266" t="s">
        <v>28</v>
      </c>
      <c r="O16" s="266" t="s">
        <v>25</v>
      </c>
      <c r="P16" s="267" t="s">
        <v>96</v>
      </c>
      <c r="Q16" s="266" t="s">
        <v>23</v>
      </c>
      <c r="R16" s="266" t="s">
        <v>0</v>
      </c>
      <c r="S16" s="266" t="s">
        <v>24</v>
      </c>
      <c r="T16" s="266" t="s">
        <v>10</v>
      </c>
      <c r="U16" s="266" t="s">
        <v>1</v>
      </c>
      <c r="V16" s="268" t="s">
        <v>2</v>
      </c>
      <c r="W16" s="265" t="s">
        <v>15</v>
      </c>
      <c r="X16" s="265" t="s">
        <v>16</v>
      </c>
      <c r="Y16" s="269" t="s">
        <v>17</v>
      </c>
      <c r="Z16" s="265" t="s">
        <v>18</v>
      </c>
      <c r="AA16" s="269" t="s">
        <v>19</v>
      </c>
      <c r="AB16" s="269" t="s">
        <v>20</v>
      </c>
      <c r="AC16" s="269" t="s">
        <v>21</v>
      </c>
      <c r="AD16" s="266" t="s">
        <v>97</v>
      </c>
      <c r="AE16" s="267" t="s">
        <v>96</v>
      </c>
      <c r="AF16" s="266" t="s">
        <v>22</v>
      </c>
      <c r="AG16" s="266" t="s">
        <v>28</v>
      </c>
      <c r="AH16" s="266" t="s">
        <v>25</v>
      </c>
      <c r="AI16" s="266" t="s">
        <v>23</v>
      </c>
      <c r="AJ16" s="266" t="s">
        <v>0</v>
      </c>
      <c r="AK16" s="266" t="s">
        <v>24</v>
      </c>
      <c r="AL16" s="266" t="s">
        <v>10</v>
      </c>
      <c r="AM16" s="266" t="s">
        <v>1</v>
      </c>
      <c r="AN16" s="270" t="s">
        <v>2</v>
      </c>
      <c r="AO16" s="271"/>
      <c r="AP16" s="272"/>
    </row>
    <row r="17" spans="1:42" ht="21" customHeight="1" x14ac:dyDescent="0.2">
      <c r="A17" s="113">
        <v>1</v>
      </c>
      <c r="B17" s="241" t="s">
        <v>27</v>
      </c>
      <c r="C17" s="273" t="s">
        <v>88</v>
      </c>
      <c r="D17" s="185">
        <v>30</v>
      </c>
      <c r="E17" s="185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>
        <v>45</v>
      </c>
      <c r="S17" s="186">
        <f>P17+Q17+O17+N17+M17+L17+K17+J17+I17+H17+G17+F17+E17+D17</f>
        <v>30</v>
      </c>
      <c r="T17" s="186">
        <f t="shared" ref="T17:T23" si="0">SUM(D17:R17)</f>
        <v>75</v>
      </c>
      <c r="U17" s="187" t="s">
        <v>47</v>
      </c>
      <c r="V17" s="110">
        <v>3</v>
      </c>
      <c r="W17" s="185"/>
      <c r="X17" s="185"/>
      <c r="Y17" s="185"/>
      <c r="Z17" s="185"/>
      <c r="AA17" s="185"/>
      <c r="AB17" s="185"/>
      <c r="AC17" s="185"/>
      <c r="AD17" s="185"/>
      <c r="AE17" s="186"/>
      <c r="AF17" s="186"/>
      <c r="AG17" s="186"/>
      <c r="AH17" s="186"/>
      <c r="AI17" s="186"/>
      <c r="AJ17" s="186"/>
      <c r="AK17" s="186">
        <f>AH17+AI17+AG17+AF17+AE17+AD17+AC17+AB17+AA17+Z17+Y17+X17+W17</f>
        <v>0</v>
      </c>
      <c r="AL17" s="186">
        <f>AK17+AJ17</f>
        <v>0</v>
      </c>
      <c r="AM17" s="188"/>
      <c r="AN17" s="195"/>
      <c r="AO17" s="244">
        <f>SUM(T17,AL17)</f>
        <v>75</v>
      </c>
      <c r="AP17" s="274">
        <f>SUM(V17,AN17)</f>
        <v>3</v>
      </c>
    </row>
    <row r="18" spans="1:42" ht="21" customHeight="1" x14ac:dyDescent="0.2">
      <c r="A18" s="113">
        <v>2</v>
      </c>
      <c r="B18" s="241" t="s">
        <v>27</v>
      </c>
      <c r="C18" s="273" t="s">
        <v>62</v>
      </c>
      <c r="D18" s="185"/>
      <c r="E18" s="185"/>
      <c r="F18" s="186"/>
      <c r="G18" s="186"/>
      <c r="H18" s="186"/>
      <c r="I18" s="186">
        <v>50</v>
      </c>
      <c r="J18" s="186"/>
      <c r="K18" s="186"/>
      <c r="L18" s="186"/>
      <c r="M18" s="186"/>
      <c r="N18" s="186"/>
      <c r="O18" s="186"/>
      <c r="P18" s="186"/>
      <c r="Q18" s="186"/>
      <c r="R18" s="186">
        <v>50</v>
      </c>
      <c r="S18" s="186">
        <f t="shared" ref="S18:S36" si="1">P18+Q18+O18+N18+M18+L18+K18+J18+I18+H18+G18+F18+E18+D18</f>
        <v>50</v>
      </c>
      <c r="T18" s="186">
        <f t="shared" si="0"/>
        <v>100</v>
      </c>
      <c r="U18" s="275" t="s">
        <v>46</v>
      </c>
      <c r="V18" s="110">
        <v>4</v>
      </c>
      <c r="W18" s="185"/>
      <c r="X18" s="185"/>
      <c r="Y18" s="185"/>
      <c r="Z18" s="185"/>
      <c r="AA18" s="185"/>
      <c r="AB18" s="185"/>
      <c r="AC18" s="185"/>
      <c r="AD18" s="185"/>
      <c r="AE18" s="186"/>
      <c r="AF18" s="186"/>
      <c r="AG18" s="186"/>
      <c r="AH18" s="186"/>
      <c r="AI18" s="186"/>
      <c r="AJ18" s="186"/>
      <c r="AK18" s="186">
        <f t="shared" ref="AK18:AK36" si="2">AH18+AI18+AG18+AF18+AE18+AD18+AC18+AB18+AA18+Z18+Y18+X18+W18</f>
        <v>0</v>
      </c>
      <c r="AL18" s="186">
        <f t="shared" ref="AL18:AL36" si="3">AK18+AJ18</f>
        <v>0</v>
      </c>
      <c r="AM18" s="188"/>
      <c r="AN18" s="195"/>
      <c r="AO18" s="189">
        <f>SUM(T18,AL18)</f>
        <v>100</v>
      </c>
      <c r="AP18" s="274">
        <f>SUM(V18,AN18)</f>
        <v>4</v>
      </c>
    </row>
    <row r="19" spans="1:42" ht="24.75" customHeight="1" x14ac:dyDescent="0.2">
      <c r="A19" s="113">
        <v>3</v>
      </c>
      <c r="B19" s="241" t="s">
        <v>27</v>
      </c>
      <c r="C19" s="273" t="s">
        <v>62</v>
      </c>
      <c r="D19" s="185"/>
      <c r="E19" s="185">
        <v>30</v>
      </c>
      <c r="F19" s="186"/>
      <c r="G19" s="186"/>
      <c r="H19" s="186"/>
      <c r="I19" s="275"/>
      <c r="J19" s="186"/>
      <c r="K19" s="186"/>
      <c r="L19" s="186"/>
      <c r="M19" s="186"/>
      <c r="N19" s="186"/>
      <c r="O19" s="186"/>
      <c r="P19" s="186"/>
      <c r="Q19" s="186"/>
      <c r="R19" s="186">
        <v>20</v>
      </c>
      <c r="S19" s="186">
        <f t="shared" si="1"/>
        <v>30</v>
      </c>
      <c r="T19" s="186">
        <f t="shared" si="0"/>
        <v>50</v>
      </c>
      <c r="U19" s="188" t="s">
        <v>46</v>
      </c>
      <c r="V19" s="110">
        <v>2</v>
      </c>
      <c r="W19" s="185"/>
      <c r="X19" s="185"/>
      <c r="Y19" s="185"/>
      <c r="Z19" s="185"/>
      <c r="AA19" s="185"/>
      <c r="AB19" s="185"/>
      <c r="AC19" s="185"/>
      <c r="AD19" s="185"/>
      <c r="AE19" s="186"/>
      <c r="AF19" s="186"/>
      <c r="AG19" s="186"/>
      <c r="AH19" s="186"/>
      <c r="AI19" s="186"/>
      <c r="AJ19" s="186"/>
      <c r="AK19" s="186">
        <f t="shared" si="2"/>
        <v>0</v>
      </c>
      <c r="AL19" s="186">
        <f t="shared" si="3"/>
        <v>0</v>
      </c>
      <c r="AM19" s="188"/>
      <c r="AN19" s="195"/>
      <c r="AO19" s="189">
        <f>SUM(T19,AL19)</f>
        <v>50</v>
      </c>
      <c r="AP19" s="274">
        <f>SUM(V19,AN19)</f>
        <v>2</v>
      </c>
    </row>
    <row r="20" spans="1:42" ht="20.25" customHeight="1" x14ac:dyDescent="0.2">
      <c r="A20" s="236">
        <v>4</v>
      </c>
      <c r="B20" s="276" t="s">
        <v>27</v>
      </c>
      <c r="C20" s="277" t="s">
        <v>99</v>
      </c>
      <c r="D20" s="185">
        <v>15</v>
      </c>
      <c r="E20" s="185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>
        <v>10</v>
      </c>
      <c r="S20" s="186">
        <f t="shared" si="1"/>
        <v>15</v>
      </c>
      <c r="T20" s="186">
        <f t="shared" si="0"/>
        <v>25</v>
      </c>
      <c r="U20" s="187" t="s">
        <v>81</v>
      </c>
      <c r="V20" s="110">
        <v>1</v>
      </c>
      <c r="W20" s="185"/>
      <c r="X20" s="185"/>
      <c r="Y20" s="185"/>
      <c r="Z20" s="185"/>
      <c r="AA20" s="185"/>
      <c r="AB20" s="185"/>
      <c r="AC20" s="185"/>
      <c r="AD20" s="185"/>
      <c r="AE20" s="186"/>
      <c r="AF20" s="186"/>
      <c r="AG20" s="186"/>
      <c r="AH20" s="186"/>
      <c r="AI20" s="186"/>
      <c r="AJ20" s="186"/>
      <c r="AK20" s="186">
        <f t="shared" si="2"/>
        <v>0</v>
      </c>
      <c r="AL20" s="186">
        <f t="shared" si="3"/>
        <v>0</v>
      </c>
      <c r="AM20" s="188"/>
      <c r="AN20" s="195"/>
      <c r="AO20" s="189">
        <f>SUM(T20,AL20)</f>
        <v>25</v>
      </c>
      <c r="AP20" s="274">
        <f>SUM(V20,AN20)</f>
        <v>1</v>
      </c>
    </row>
    <row r="21" spans="1:42" ht="18.75" customHeight="1" x14ac:dyDescent="0.2">
      <c r="A21" s="236">
        <v>5</v>
      </c>
      <c r="B21" s="276" t="s">
        <v>27</v>
      </c>
      <c r="C21" s="278" t="s">
        <v>99</v>
      </c>
      <c r="D21" s="107"/>
      <c r="E21" s="108">
        <v>15</v>
      </c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>
        <v>35</v>
      </c>
      <c r="S21" s="186">
        <f t="shared" si="1"/>
        <v>15</v>
      </c>
      <c r="T21" s="186">
        <f t="shared" si="0"/>
        <v>50</v>
      </c>
      <c r="U21" s="108" t="s">
        <v>81</v>
      </c>
      <c r="V21" s="110">
        <v>2</v>
      </c>
      <c r="W21" s="185"/>
      <c r="X21" s="185"/>
      <c r="Y21" s="185"/>
      <c r="Z21" s="185"/>
      <c r="AA21" s="185"/>
      <c r="AB21" s="185"/>
      <c r="AC21" s="185"/>
      <c r="AD21" s="185"/>
      <c r="AE21" s="186"/>
      <c r="AF21" s="186"/>
      <c r="AG21" s="186"/>
      <c r="AH21" s="186"/>
      <c r="AI21" s="186"/>
      <c r="AJ21" s="186"/>
      <c r="AK21" s="186">
        <f t="shared" si="2"/>
        <v>0</v>
      </c>
      <c r="AL21" s="186">
        <f t="shared" si="3"/>
        <v>0</v>
      </c>
      <c r="AM21" s="188"/>
      <c r="AN21" s="195"/>
      <c r="AO21" s="274">
        <v>50</v>
      </c>
      <c r="AP21" s="274">
        <v>2</v>
      </c>
    </row>
    <row r="22" spans="1:42" ht="21" customHeight="1" x14ac:dyDescent="0.2">
      <c r="A22" s="236">
        <v>6</v>
      </c>
      <c r="B22" s="276" t="s">
        <v>27</v>
      </c>
      <c r="C22" s="278" t="s">
        <v>89</v>
      </c>
      <c r="D22" s="185">
        <v>20</v>
      </c>
      <c r="E22" s="185"/>
      <c r="F22" s="108"/>
      <c r="G22" s="185"/>
      <c r="H22" s="185"/>
      <c r="I22" s="185"/>
      <c r="J22" s="185"/>
      <c r="K22" s="185"/>
      <c r="L22" s="185"/>
      <c r="M22" s="186"/>
      <c r="N22" s="186"/>
      <c r="O22" s="186"/>
      <c r="P22" s="186"/>
      <c r="Q22" s="186"/>
      <c r="R22" s="186">
        <v>5</v>
      </c>
      <c r="S22" s="186">
        <f t="shared" si="1"/>
        <v>20</v>
      </c>
      <c r="T22" s="186">
        <f t="shared" si="0"/>
        <v>25</v>
      </c>
      <c r="U22" s="188" t="s">
        <v>46</v>
      </c>
      <c r="V22" s="195">
        <v>1</v>
      </c>
      <c r="W22" s="107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86">
        <f t="shared" si="2"/>
        <v>0</v>
      </c>
      <c r="AL22" s="186">
        <f t="shared" si="3"/>
        <v>0</v>
      </c>
      <c r="AM22" s="108"/>
      <c r="AN22" s="110"/>
      <c r="AO22" s="274">
        <v>25</v>
      </c>
      <c r="AP22" s="274">
        <v>1</v>
      </c>
    </row>
    <row r="23" spans="1:42" ht="22.5" customHeight="1" x14ac:dyDescent="0.2">
      <c r="A23" s="236">
        <v>7</v>
      </c>
      <c r="B23" s="276" t="s">
        <v>27</v>
      </c>
      <c r="C23" s="278" t="s">
        <v>89</v>
      </c>
      <c r="D23" s="185"/>
      <c r="E23" s="185">
        <v>10</v>
      </c>
      <c r="F23" s="108"/>
      <c r="G23" s="185"/>
      <c r="H23" s="185"/>
      <c r="I23" s="185"/>
      <c r="J23" s="185"/>
      <c r="K23" s="185"/>
      <c r="L23" s="185"/>
      <c r="M23" s="186"/>
      <c r="N23" s="186"/>
      <c r="O23" s="186"/>
      <c r="P23" s="186"/>
      <c r="Q23" s="186"/>
      <c r="R23" s="186">
        <v>15</v>
      </c>
      <c r="S23" s="186">
        <f t="shared" si="1"/>
        <v>10</v>
      </c>
      <c r="T23" s="186">
        <f t="shared" si="0"/>
        <v>25</v>
      </c>
      <c r="U23" s="188" t="s">
        <v>46</v>
      </c>
      <c r="V23" s="195">
        <v>1</v>
      </c>
      <c r="W23" s="107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86">
        <f t="shared" si="2"/>
        <v>0</v>
      </c>
      <c r="AL23" s="186">
        <f t="shared" si="3"/>
        <v>0</v>
      </c>
      <c r="AM23" s="108"/>
      <c r="AN23" s="110"/>
      <c r="AO23" s="279">
        <v>25</v>
      </c>
      <c r="AP23" s="280">
        <v>1</v>
      </c>
    </row>
    <row r="24" spans="1:42" ht="36.75" customHeight="1" x14ac:dyDescent="0.2">
      <c r="A24" s="236">
        <v>8</v>
      </c>
      <c r="B24" s="276" t="s">
        <v>27</v>
      </c>
      <c r="C24" s="277" t="s">
        <v>91</v>
      </c>
      <c r="D24" s="107">
        <v>20</v>
      </c>
      <c r="E24" s="107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>
        <v>5</v>
      </c>
      <c r="S24" s="186">
        <f t="shared" si="1"/>
        <v>20</v>
      </c>
      <c r="T24" s="186">
        <f>SUM(D24:R24)</f>
        <v>25</v>
      </c>
      <c r="U24" s="108" t="s">
        <v>46</v>
      </c>
      <c r="V24" s="110">
        <v>1</v>
      </c>
      <c r="W24" s="185"/>
      <c r="X24" s="185"/>
      <c r="Y24" s="185"/>
      <c r="Z24" s="185"/>
      <c r="AA24" s="185"/>
      <c r="AB24" s="185"/>
      <c r="AC24" s="185"/>
      <c r="AD24" s="185"/>
      <c r="AE24" s="186"/>
      <c r="AF24" s="186"/>
      <c r="AG24" s="186"/>
      <c r="AH24" s="186"/>
      <c r="AI24" s="186"/>
      <c r="AJ24" s="186"/>
      <c r="AK24" s="186">
        <f t="shared" si="2"/>
        <v>0</v>
      </c>
      <c r="AL24" s="186">
        <f t="shared" si="3"/>
        <v>0</v>
      </c>
      <c r="AM24" s="188"/>
      <c r="AN24" s="281"/>
      <c r="AO24" s="279">
        <v>25</v>
      </c>
      <c r="AP24" s="279">
        <v>1</v>
      </c>
    </row>
    <row r="25" spans="1:42" ht="34.5" customHeight="1" x14ac:dyDescent="0.2">
      <c r="A25" s="236">
        <v>9</v>
      </c>
      <c r="B25" s="276" t="s">
        <v>27</v>
      </c>
      <c r="C25" s="277" t="s">
        <v>91</v>
      </c>
      <c r="D25" s="107"/>
      <c r="E25" s="107">
        <v>10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>
        <v>15</v>
      </c>
      <c r="S25" s="186">
        <f t="shared" si="1"/>
        <v>10</v>
      </c>
      <c r="T25" s="186">
        <v>25</v>
      </c>
      <c r="U25" s="108" t="s">
        <v>46</v>
      </c>
      <c r="V25" s="110">
        <v>1</v>
      </c>
      <c r="W25" s="185"/>
      <c r="X25" s="185"/>
      <c r="Y25" s="185"/>
      <c r="Z25" s="185"/>
      <c r="AA25" s="185"/>
      <c r="AB25" s="185"/>
      <c r="AC25" s="185"/>
      <c r="AD25" s="185"/>
      <c r="AE25" s="186"/>
      <c r="AF25" s="186"/>
      <c r="AG25" s="186"/>
      <c r="AH25" s="186"/>
      <c r="AI25" s="186"/>
      <c r="AJ25" s="186"/>
      <c r="AK25" s="186">
        <f t="shared" si="2"/>
        <v>0</v>
      </c>
      <c r="AL25" s="186">
        <f t="shared" si="3"/>
        <v>0</v>
      </c>
      <c r="AM25" s="188"/>
      <c r="AN25" s="281"/>
      <c r="AO25" s="279">
        <v>25</v>
      </c>
      <c r="AP25" s="279">
        <v>1</v>
      </c>
    </row>
    <row r="26" spans="1:42" ht="24" customHeight="1" x14ac:dyDescent="0.2">
      <c r="A26" s="236">
        <v>10</v>
      </c>
      <c r="B26" s="276" t="s">
        <v>27</v>
      </c>
      <c r="C26" s="277" t="s">
        <v>128</v>
      </c>
      <c r="D26" s="107"/>
      <c r="E26" s="107">
        <v>20</v>
      </c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>
        <v>5</v>
      </c>
      <c r="S26" s="186">
        <f t="shared" si="1"/>
        <v>20</v>
      </c>
      <c r="T26" s="186">
        <v>25</v>
      </c>
      <c r="U26" s="108" t="s">
        <v>46</v>
      </c>
      <c r="V26" s="110">
        <v>1</v>
      </c>
      <c r="W26" s="185"/>
      <c r="X26" s="185"/>
      <c r="Y26" s="185"/>
      <c r="Z26" s="185"/>
      <c r="AA26" s="185"/>
      <c r="AB26" s="185"/>
      <c r="AC26" s="185"/>
      <c r="AD26" s="185"/>
      <c r="AE26" s="186"/>
      <c r="AF26" s="186"/>
      <c r="AG26" s="186"/>
      <c r="AH26" s="186"/>
      <c r="AI26" s="186"/>
      <c r="AJ26" s="186"/>
      <c r="AK26" s="186">
        <f t="shared" si="2"/>
        <v>0</v>
      </c>
      <c r="AL26" s="186">
        <f t="shared" si="3"/>
        <v>0</v>
      </c>
      <c r="AM26" s="188"/>
      <c r="AN26" s="281"/>
      <c r="AO26" s="282">
        <v>25</v>
      </c>
      <c r="AP26" s="282">
        <v>1</v>
      </c>
    </row>
    <row r="27" spans="1:42" ht="20.25" customHeight="1" x14ac:dyDescent="0.2">
      <c r="A27" s="113">
        <v>11</v>
      </c>
      <c r="B27" s="241" t="s">
        <v>27</v>
      </c>
      <c r="C27" s="273" t="s">
        <v>105</v>
      </c>
      <c r="D27" s="185"/>
      <c r="E27" s="185"/>
      <c r="F27" s="186"/>
      <c r="G27" s="186"/>
      <c r="H27" s="186"/>
      <c r="I27" s="186"/>
      <c r="J27" s="186">
        <v>120</v>
      </c>
      <c r="K27" s="186"/>
      <c r="L27" s="186"/>
      <c r="M27" s="186"/>
      <c r="N27" s="186"/>
      <c r="O27" s="186"/>
      <c r="P27" s="186"/>
      <c r="Q27" s="108"/>
      <c r="R27" s="186"/>
      <c r="S27" s="186">
        <f t="shared" si="1"/>
        <v>120</v>
      </c>
      <c r="T27" s="186">
        <f>SUM(D27:R27)</f>
        <v>120</v>
      </c>
      <c r="U27" s="187" t="s">
        <v>46</v>
      </c>
      <c r="V27" s="110">
        <v>4</v>
      </c>
      <c r="W27" s="185"/>
      <c r="X27" s="185"/>
      <c r="Y27" s="185"/>
      <c r="Z27" s="185"/>
      <c r="AA27" s="185"/>
      <c r="AB27" s="185"/>
      <c r="AC27" s="185"/>
      <c r="AD27" s="185"/>
      <c r="AE27" s="186"/>
      <c r="AF27" s="186"/>
      <c r="AG27" s="186"/>
      <c r="AH27" s="186"/>
      <c r="AI27" s="186"/>
      <c r="AJ27" s="186"/>
      <c r="AK27" s="186">
        <f t="shared" si="2"/>
        <v>0</v>
      </c>
      <c r="AL27" s="186">
        <f t="shared" si="3"/>
        <v>0</v>
      </c>
      <c r="AM27" s="188"/>
      <c r="AN27" s="281"/>
      <c r="AO27" s="279">
        <v>120</v>
      </c>
      <c r="AP27" s="279">
        <v>4</v>
      </c>
    </row>
    <row r="28" spans="1:42" ht="24.75" customHeight="1" x14ac:dyDescent="0.2">
      <c r="A28" s="113">
        <v>12</v>
      </c>
      <c r="B28" s="241" t="s">
        <v>27</v>
      </c>
      <c r="C28" s="273" t="s">
        <v>121</v>
      </c>
      <c r="D28" s="185"/>
      <c r="E28" s="185"/>
      <c r="F28" s="186"/>
      <c r="G28" s="186">
        <v>15</v>
      </c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>
        <v>10</v>
      </c>
      <c r="S28" s="186">
        <f t="shared" si="1"/>
        <v>15</v>
      </c>
      <c r="T28" s="186">
        <v>25</v>
      </c>
      <c r="U28" s="188" t="s">
        <v>81</v>
      </c>
      <c r="V28" s="110">
        <v>1</v>
      </c>
      <c r="W28" s="185"/>
      <c r="X28" s="185"/>
      <c r="Y28" s="185"/>
      <c r="Z28" s="185">
        <v>45</v>
      </c>
      <c r="AA28" s="185"/>
      <c r="AB28" s="185"/>
      <c r="AC28" s="185"/>
      <c r="AD28" s="185"/>
      <c r="AE28" s="186"/>
      <c r="AF28" s="186"/>
      <c r="AG28" s="186"/>
      <c r="AH28" s="186"/>
      <c r="AI28" s="186"/>
      <c r="AJ28" s="186">
        <v>30</v>
      </c>
      <c r="AK28" s="186">
        <f t="shared" si="2"/>
        <v>45</v>
      </c>
      <c r="AL28" s="186">
        <f t="shared" si="3"/>
        <v>75</v>
      </c>
      <c r="AM28" s="188" t="s">
        <v>46</v>
      </c>
      <c r="AN28" s="283">
        <v>3</v>
      </c>
      <c r="AO28" s="282">
        <v>100</v>
      </c>
      <c r="AP28" s="282">
        <v>4</v>
      </c>
    </row>
    <row r="29" spans="1:42" ht="24.75" customHeight="1" x14ac:dyDescent="0.2">
      <c r="A29" s="113">
        <v>13</v>
      </c>
      <c r="B29" s="241" t="s">
        <v>27</v>
      </c>
      <c r="C29" s="273" t="s">
        <v>154</v>
      </c>
      <c r="D29" s="185">
        <v>10</v>
      </c>
      <c r="E29" s="185"/>
      <c r="F29" s="186"/>
      <c r="G29" s="186"/>
      <c r="H29" s="186"/>
      <c r="I29" s="185"/>
      <c r="J29" s="185"/>
      <c r="K29" s="185"/>
      <c r="L29" s="185"/>
      <c r="M29" s="186"/>
      <c r="N29" s="186"/>
      <c r="O29" s="186"/>
      <c r="P29" s="186"/>
      <c r="Q29" s="186"/>
      <c r="R29" s="186">
        <v>15</v>
      </c>
      <c r="S29" s="186">
        <v>10</v>
      </c>
      <c r="T29" s="186">
        <v>25</v>
      </c>
      <c r="U29" s="188" t="s">
        <v>46</v>
      </c>
      <c r="V29" s="110">
        <v>1</v>
      </c>
      <c r="W29" s="185"/>
      <c r="X29" s="185"/>
      <c r="Y29" s="185"/>
      <c r="Z29" s="185"/>
      <c r="AA29" s="185"/>
      <c r="AB29" s="185"/>
      <c r="AC29" s="185"/>
      <c r="AD29" s="185"/>
      <c r="AE29" s="186"/>
      <c r="AF29" s="186"/>
      <c r="AG29" s="186"/>
      <c r="AH29" s="186"/>
      <c r="AI29" s="186"/>
      <c r="AJ29" s="186"/>
      <c r="AK29" s="186"/>
      <c r="AL29" s="186"/>
      <c r="AM29" s="188"/>
      <c r="AN29" s="283"/>
      <c r="AO29" s="279">
        <v>25</v>
      </c>
      <c r="AP29" s="279">
        <v>1</v>
      </c>
    </row>
    <row r="30" spans="1:42" ht="23.25" customHeight="1" x14ac:dyDescent="0.2">
      <c r="A30" s="113">
        <v>14</v>
      </c>
      <c r="B30" s="241" t="s">
        <v>27</v>
      </c>
      <c r="C30" s="273" t="s">
        <v>154</v>
      </c>
      <c r="D30" s="185"/>
      <c r="E30" s="185">
        <v>20</v>
      </c>
      <c r="F30" s="108"/>
      <c r="G30" s="108"/>
      <c r="H30" s="186"/>
      <c r="I30" s="185"/>
      <c r="J30" s="185"/>
      <c r="K30" s="185"/>
      <c r="L30" s="185"/>
      <c r="M30" s="186"/>
      <c r="N30" s="186"/>
      <c r="O30" s="186"/>
      <c r="P30" s="186"/>
      <c r="Q30" s="186"/>
      <c r="R30" s="186">
        <v>5</v>
      </c>
      <c r="S30" s="186">
        <f t="shared" si="1"/>
        <v>20</v>
      </c>
      <c r="T30" s="186">
        <v>25</v>
      </c>
      <c r="U30" s="188" t="s">
        <v>46</v>
      </c>
      <c r="V30" s="110">
        <v>1</v>
      </c>
      <c r="W30" s="185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86">
        <f t="shared" si="2"/>
        <v>0</v>
      </c>
      <c r="AL30" s="186">
        <f t="shared" si="3"/>
        <v>0</v>
      </c>
      <c r="AM30" s="108"/>
      <c r="AN30" s="283"/>
      <c r="AO30" s="279">
        <f>SUM(T34,T30)</f>
        <v>25</v>
      </c>
      <c r="AP30" s="279">
        <v>1</v>
      </c>
    </row>
    <row r="31" spans="1:42" ht="18.75" customHeight="1" x14ac:dyDescent="0.2">
      <c r="A31" s="113">
        <v>15</v>
      </c>
      <c r="B31" s="241" t="s">
        <v>27</v>
      </c>
      <c r="C31" s="273" t="s">
        <v>63</v>
      </c>
      <c r="D31" s="185">
        <v>15</v>
      </c>
      <c r="E31" s="185"/>
      <c r="F31" s="108"/>
      <c r="G31" s="185"/>
      <c r="H31" s="185"/>
      <c r="I31" s="185"/>
      <c r="J31" s="185"/>
      <c r="K31" s="185"/>
      <c r="L31" s="185"/>
      <c r="M31" s="186"/>
      <c r="N31" s="186"/>
      <c r="O31" s="186"/>
      <c r="P31" s="186"/>
      <c r="Q31" s="186"/>
      <c r="R31" s="186">
        <v>10</v>
      </c>
      <c r="S31" s="186">
        <f t="shared" si="1"/>
        <v>15</v>
      </c>
      <c r="T31" s="186">
        <f>SUM(D31:R31)</f>
        <v>25</v>
      </c>
      <c r="U31" s="188" t="s">
        <v>46</v>
      </c>
      <c r="V31" s="110">
        <v>1</v>
      </c>
      <c r="W31" s="107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86">
        <f t="shared" si="2"/>
        <v>0</v>
      </c>
      <c r="AL31" s="186">
        <f t="shared" si="3"/>
        <v>0</v>
      </c>
      <c r="AM31" s="108"/>
      <c r="AN31" s="283"/>
      <c r="AO31" s="279">
        <v>25</v>
      </c>
      <c r="AP31" s="279">
        <v>1</v>
      </c>
    </row>
    <row r="32" spans="1:42" ht="18.75" customHeight="1" x14ac:dyDescent="0.2">
      <c r="A32" s="113">
        <v>16</v>
      </c>
      <c r="B32" s="241" t="s">
        <v>27</v>
      </c>
      <c r="C32" s="273" t="s">
        <v>63</v>
      </c>
      <c r="D32" s="185"/>
      <c r="E32" s="185">
        <v>30</v>
      </c>
      <c r="F32" s="108"/>
      <c r="G32" s="185"/>
      <c r="H32" s="185"/>
      <c r="I32" s="185"/>
      <c r="J32" s="185" t="s">
        <v>106</v>
      </c>
      <c r="K32" s="185"/>
      <c r="L32" s="185"/>
      <c r="M32" s="186"/>
      <c r="N32" s="186"/>
      <c r="O32" s="186"/>
      <c r="P32" s="186"/>
      <c r="Q32" s="186"/>
      <c r="R32" s="186">
        <v>20</v>
      </c>
      <c r="S32" s="186">
        <v>30</v>
      </c>
      <c r="T32" s="186">
        <f>SUM(D32:R32)</f>
        <v>50</v>
      </c>
      <c r="U32" s="188" t="s">
        <v>46</v>
      </c>
      <c r="V32" s="284">
        <v>2</v>
      </c>
      <c r="W32" s="107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86">
        <f t="shared" si="2"/>
        <v>0</v>
      </c>
      <c r="AL32" s="186">
        <f t="shared" si="3"/>
        <v>0</v>
      </c>
      <c r="AM32" s="108"/>
      <c r="AN32" s="283"/>
      <c r="AO32" s="279">
        <v>50</v>
      </c>
      <c r="AP32" s="279">
        <v>2</v>
      </c>
    </row>
    <row r="33" spans="1:42" ht="26.25" customHeight="1" x14ac:dyDescent="0.2">
      <c r="A33" s="236">
        <v>17</v>
      </c>
      <c r="B33" s="276" t="s">
        <v>27</v>
      </c>
      <c r="C33" s="278" t="s">
        <v>93</v>
      </c>
      <c r="D33" s="107"/>
      <c r="E33" s="108">
        <v>20</v>
      </c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>
        <v>5</v>
      </c>
      <c r="S33" s="186">
        <f t="shared" si="1"/>
        <v>20</v>
      </c>
      <c r="T33" s="186">
        <f>SUM(D33:R33)</f>
        <v>25</v>
      </c>
      <c r="U33" s="108" t="s">
        <v>46</v>
      </c>
      <c r="V33" s="110">
        <v>1</v>
      </c>
      <c r="W33" s="107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86"/>
      <c r="AJ33" s="186"/>
      <c r="AK33" s="186">
        <f t="shared" si="2"/>
        <v>0</v>
      </c>
      <c r="AL33" s="186">
        <f t="shared" si="3"/>
        <v>0</v>
      </c>
      <c r="AM33" s="188"/>
      <c r="AN33" s="283"/>
      <c r="AO33" s="279">
        <v>25</v>
      </c>
      <c r="AP33" s="279">
        <v>1</v>
      </c>
    </row>
    <row r="34" spans="1:42" ht="37.5" customHeight="1" x14ac:dyDescent="0.2">
      <c r="A34" s="113">
        <v>18</v>
      </c>
      <c r="B34" s="241" t="s">
        <v>27</v>
      </c>
      <c r="C34" s="201" t="s">
        <v>137</v>
      </c>
      <c r="D34" s="185"/>
      <c r="E34" s="185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>
        <f t="shared" si="1"/>
        <v>0</v>
      </c>
      <c r="T34" s="186">
        <f>SUM(D34:R34)</f>
        <v>0</v>
      </c>
      <c r="U34" s="188"/>
      <c r="V34" s="110"/>
      <c r="W34" s="185"/>
      <c r="X34" s="185"/>
      <c r="Y34" s="185"/>
      <c r="Z34" s="185"/>
      <c r="AA34" s="185"/>
      <c r="AB34" s="185"/>
      <c r="AC34" s="185"/>
      <c r="AD34" s="185"/>
      <c r="AE34" s="186">
        <v>450</v>
      </c>
      <c r="AF34" s="186"/>
      <c r="AG34" s="186"/>
      <c r="AH34" s="186"/>
      <c r="AI34" s="186"/>
      <c r="AJ34" s="186">
        <v>175</v>
      </c>
      <c r="AK34" s="186">
        <f t="shared" si="2"/>
        <v>450</v>
      </c>
      <c r="AL34" s="186">
        <f t="shared" si="3"/>
        <v>625</v>
      </c>
      <c r="AM34" s="187" t="s">
        <v>46</v>
      </c>
      <c r="AN34" s="285">
        <v>25</v>
      </c>
      <c r="AO34" s="279">
        <f>AL34</f>
        <v>625</v>
      </c>
      <c r="AP34" s="279">
        <v>25</v>
      </c>
    </row>
    <row r="35" spans="1:42" ht="36" customHeight="1" x14ac:dyDescent="0.2">
      <c r="A35" s="286">
        <v>19</v>
      </c>
      <c r="B35" s="287" t="s">
        <v>30</v>
      </c>
      <c r="C35" s="288" t="s">
        <v>155</v>
      </c>
      <c r="D35" s="185"/>
      <c r="E35" s="185">
        <v>40</v>
      </c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>
        <v>10</v>
      </c>
      <c r="S35" s="186">
        <f t="shared" si="1"/>
        <v>40</v>
      </c>
      <c r="T35" s="186">
        <v>50</v>
      </c>
      <c r="U35" s="188" t="s">
        <v>46</v>
      </c>
      <c r="V35" s="110">
        <v>2</v>
      </c>
      <c r="W35" s="185"/>
      <c r="X35" s="185"/>
      <c r="Y35" s="185"/>
      <c r="Z35" s="185"/>
      <c r="AA35" s="185"/>
      <c r="AB35" s="185"/>
      <c r="AC35" s="185"/>
      <c r="AD35" s="185"/>
      <c r="AE35" s="186"/>
      <c r="AF35" s="186"/>
      <c r="AG35" s="186"/>
      <c r="AH35" s="186"/>
      <c r="AI35" s="186"/>
      <c r="AJ35" s="186"/>
      <c r="AK35" s="186">
        <f t="shared" si="2"/>
        <v>0</v>
      </c>
      <c r="AL35" s="186">
        <f t="shared" si="3"/>
        <v>0</v>
      </c>
      <c r="AM35" s="188"/>
      <c r="AN35" s="283"/>
      <c r="AO35" s="279">
        <v>50</v>
      </c>
      <c r="AP35" s="279">
        <v>2</v>
      </c>
    </row>
    <row r="36" spans="1:42" ht="33.75" customHeight="1" thickBot="1" x14ac:dyDescent="0.25">
      <c r="A36" s="108">
        <v>20</v>
      </c>
      <c r="B36" s="289" t="s">
        <v>27</v>
      </c>
      <c r="C36" s="290" t="s">
        <v>156</v>
      </c>
      <c r="D36" s="291"/>
      <c r="E36" s="275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3"/>
      <c r="S36" s="186">
        <f t="shared" si="1"/>
        <v>0</v>
      </c>
      <c r="T36" s="293"/>
      <c r="U36" s="293"/>
      <c r="V36" s="204"/>
      <c r="W36" s="291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75"/>
      <c r="AI36" s="292">
        <v>60</v>
      </c>
      <c r="AJ36" s="292"/>
      <c r="AK36" s="186">
        <f t="shared" si="2"/>
        <v>60</v>
      </c>
      <c r="AL36" s="186">
        <f t="shared" si="3"/>
        <v>60</v>
      </c>
      <c r="AM36" s="292" t="s">
        <v>46</v>
      </c>
      <c r="AN36" s="294">
        <v>2</v>
      </c>
      <c r="AO36" s="295">
        <v>60</v>
      </c>
      <c r="AP36" s="295">
        <v>2</v>
      </c>
    </row>
    <row r="37" spans="1:42" ht="15" customHeight="1" thickBot="1" x14ac:dyDescent="0.25">
      <c r="A37" s="296" t="s">
        <v>157</v>
      </c>
      <c r="B37" s="297"/>
      <c r="C37" s="297"/>
      <c r="D37" s="208">
        <f>SUM(D17:D36)</f>
        <v>110</v>
      </c>
      <c r="E37" s="208">
        <f t="shared" ref="E37:AP37" si="4">SUM(E17:E36)</f>
        <v>195</v>
      </c>
      <c r="F37" s="208">
        <f t="shared" si="4"/>
        <v>0</v>
      </c>
      <c r="G37" s="208">
        <f t="shared" si="4"/>
        <v>15</v>
      </c>
      <c r="H37" s="208">
        <f t="shared" si="4"/>
        <v>0</v>
      </c>
      <c r="I37" s="208">
        <f t="shared" si="4"/>
        <v>50</v>
      </c>
      <c r="J37" s="208">
        <f t="shared" si="4"/>
        <v>120</v>
      </c>
      <c r="K37" s="208">
        <f t="shared" si="4"/>
        <v>0</v>
      </c>
      <c r="L37" s="208">
        <f t="shared" si="4"/>
        <v>0</v>
      </c>
      <c r="M37" s="208">
        <f t="shared" si="4"/>
        <v>0</v>
      </c>
      <c r="N37" s="208">
        <f t="shared" si="4"/>
        <v>0</v>
      </c>
      <c r="O37" s="208">
        <f t="shared" si="4"/>
        <v>0</v>
      </c>
      <c r="P37" s="208">
        <f t="shared" si="4"/>
        <v>0</v>
      </c>
      <c r="Q37" s="208">
        <f t="shared" si="4"/>
        <v>0</v>
      </c>
      <c r="R37" s="208">
        <f t="shared" si="4"/>
        <v>280</v>
      </c>
      <c r="S37" s="208">
        <f t="shared" si="4"/>
        <v>490</v>
      </c>
      <c r="T37" s="208">
        <f t="shared" si="4"/>
        <v>770</v>
      </c>
      <c r="U37" s="208">
        <f t="shared" si="4"/>
        <v>0</v>
      </c>
      <c r="V37" s="208">
        <f t="shared" si="4"/>
        <v>30</v>
      </c>
      <c r="W37" s="208">
        <f t="shared" si="4"/>
        <v>0</v>
      </c>
      <c r="X37" s="208">
        <f t="shared" si="4"/>
        <v>0</v>
      </c>
      <c r="Y37" s="208">
        <f t="shared" si="4"/>
        <v>0</v>
      </c>
      <c r="Z37" s="208">
        <f t="shared" si="4"/>
        <v>45</v>
      </c>
      <c r="AA37" s="208">
        <f t="shared" si="4"/>
        <v>0</v>
      </c>
      <c r="AB37" s="208">
        <f t="shared" si="4"/>
        <v>0</v>
      </c>
      <c r="AC37" s="208">
        <f t="shared" si="4"/>
        <v>0</v>
      </c>
      <c r="AD37" s="208">
        <f t="shared" si="4"/>
        <v>0</v>
      </c>
      <c r="AE37" s="208">
        <f t="shared" si="4"/>
        <v>450</v>
      </c>
      <c r="AF37" s="208">
        <f t="shared" si="4"/>
        <v>0</v>
      </c>
      <c r="AG37" s="208">
        <f t="shared" si="4"/>
        <v>0</v>
      </c>
      <c r="AH37" s="208">
        <f t="shared" si="4"/>
        <v>0</v>
      </c>
      <c r="AI37" s="208">
        <f t="shared" si="4"/>
        <v>60</v>
      </c>
      <c r="AJ37" s="208">
        <f t="shared" si="4"/>
        <v>205</v>
      </c>
      <c r="AK37" s="208">
        <f t="shared" si="4"/>
        <v>555</v>
      </c>
      <c r="AL37" s="208">
        <f t="shared" si="4"/>
        <v>760</v>
      </c>
      <c r="AM37" s="208">
        <f t="shared" si="4"/>
        <v>0</v>
      </c>
      <c r="AN37" s="298">
        <f t="shared" si="4"/>
        <v>30</v>
      </c>
      <c r="AO37" s="299">
        <f t="shared" si="4"/>
        <v>1530</v>
      </c>
      <c r="AP37" s="300">
        <f t="shared" si="4"/>
        <v>60</v>
      </c>
    </row>
    <row r="39" spans="1:42" x14ac:dyDescent="0.2">
      <c r="B39" s="154"/>
      <c r="C39" s="150" t="s">
        <v>119</v>
      </c>
      <c r="D39" s="150"/>
      <c r="E39" s="150"/>
      <c r="F39" s="150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</row>
    <row r="40" spans="1:42" x14ac:dyDescent="0.2">
      <c r="B40" s="154"/>
      <c r="C40" s="150" t="s">
        <v>130</v>
      </c>
      <c r="D40" s="150"/>
      <c r="E40" s="150"/>
      <c r="F40" s="150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</row>
    <row r="41" spans="1:42" ht="51" customHeight="1" x14ac:dyDescent="0.2">
      <c r="B41" s="301" t="s">
        <v>113</v>
      </c>
      <c r="C41" s="302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</row>
    <row r="42" spans="1:42" x14ac:dyDescent="0.2">
      <c r="B42" s="303" t="s">
        <v>158</v>
      </c>
      <c r="C42" s="196" t="s">
        <v>114</v>
      </c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</row>
    <row r="43" spans="1:42" x14ac:dyDescent="0.2">
      <c r="B43" s="150" t="s">
        <v>122</v>
      </c>
      <c r="C43" s="154"/>
      <c r="D43" s="150"/>
      <c r="E43" s="150"/>
      <c r="F43" s="150"/>
      <c r="G43" s="150"/>
      <c r="H43" s="150"/>
      <c r="I43" s="150"/>
      <c r="J43" s="150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</row>
    <row r="44" spans="1:42" x14ac:dyDescent="0.2">
      <c r="B44" s="304" t="s">
        <v>123</v>
      </c>
      <c r="C44" s="154"/>
      <c r="D44" s="150"/>
      <c r="E44" s="150"/>
      <c r="F44" s="150"/>
      <c r="G44" s="150"/>
      <c r="H44" s="150"/>
      <c r="I44" s="150"/>
      <c r="J44" s="150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</row>
    <row r="45" spans="1:42" x14ac:dyDescent="0.2">
      <c r="B45" s="154"/>
      <c r="C45" s="302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</row>
    <row r="46" spans="1:42" x14ac:dyDescent="0.2"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</row>
    <row r="47" spans="1:42" x14ac:dyDescent="0.2"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</row>
    <row r="48" spans="1:42" x14ac:dyDescent="0.2">
      <c r="B48" s="154"/>
      <c r="C48" s="154" t="s">
        <v>4</v>
      </c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 t="s">
        <v>4</v>
      </c>
      <c r="P48" s="154"/>
      <c r="Q48" s="154"/>
      <c r="R48" s="154"/>
      <c r="S48" s="154"/>
      <c r="T48" s="154"/>
      <c r="Y48" s="154"/>
      <c r="Z48" s="154"/>
      <c r="AA48" s="154"/>
      <c r="AB48" s="154"/>
      <c r="AC48" s="154"/>
      <c r="AD48" s="154"/>
      <c r="AE48" s="154"/>
      <c r="AF48" s="154"/>
      <c r="AG48" s="210" t="s">
        <v>4</v>
      </c>
      <c r="AH48" s="210"/>
      <c r="AI48" s="210"/>
      <c r="AJ48" s="210"/>
      <c r="AK48" s="210"/>
      <c r="AL48" s="210"/>
      <c r="AM48" s="210"/>
    </row>
    <row r="49" spans="2:39" x14ac:dyDescent="0.2">
      <c r="B49" s="154"/>
      <c r="C49" s="197" t="s">
        <v>9</v>
      </c>
      <c r="D49" s="154"/>
      <c r="E49" s="154"/>
      <c r="F49" s="154"/>
      <c r="G49" s="154"/>
      <c r="H49" s="154"/>
      <c r="I49" s="154"/>
      <c r="J49" s="154"/>
      <c r="K49" s="154"/>
      <c r="L49" s="154"/>
      <c r="M49" s="211"/>
      <c r="N49" s="154"/>
      <c r="O49" s="210" t="s">
        <v>5</v>
      </c>
      <c r="P49" s="210"/>
      <c r="Q49" s="210"/>
      <c r="R49" s="210"/>
      <c r="S49" s="210"/>
      <c r="T49" s="210"/>
      <c r="U49" s="210"/>
      <c r="V49" s="210"/>
      <c r="Y49" s="154"/>
      <c r="Z49" s="154"/>
      <c r="AA49" s="154"/>
      <c r="AB49" s="154"/>
      <c r="AC49" s="154"/>
      <c r="AD49" s="154"/>
      <c r="AE49" s="154"/>
      <c r="AF49" s="154"/>
      <c r="AG49" s="210" t="s">
        <v>6</v>
      </c>
      <c r="AH49" s="210"/>
      <c r="AI49" s="210"/>
      <c r="AJ49" s="210"/>
      <c r="AK49" s="210"/>
      <c r="AL49" s="210"/>
      <c r="AM49" s="210"/>
    </row>
    <row r="50" spans="2:39" x14ac:dyDescent="0.2"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211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</row>
    <row r="51" spans="2:39" x14ac:dyDescent="0.2">
      <c r="W51" s="305"/>
    </row>
    <row r="52" spans="2:39" x14ac:dyDescent="0.2">
      <c r="W52" s="305"/>
    </row>
    <row r="53" spans="2:39" x14ac:dyDescent="0.2">
      <c r="W53" s="305"/>
    </row>
    <row r="54" spans="2:39" x14ac:dyDescent="0.2">
      <c r="W54" s="305"/>
    </row>
    <row r="55" spans="2:39" x14ac:dyDescent="0.2">
      <c r="W55" s="305"/>
    </row>
    <row r="56" spans="2:39" x14ac:dyDescent="0.2">
      <c r="W56" s="305"/>
    </row>
    <row r="57" spans="2:39" x14ac:dyDescent="0.2">
      <c r="W57" s="77"/>
    </row>
    <row r="58" spans="2:39" x14ac:dyDescent="0.2">
      <c r="W58" s="77"/>
    </row>
    <row r="59" spans="2:39" x14ac:dyDescent="0.2">
      <c r="W59" s="77"/>
    </row>
    <row r="60" spans="2:39" x14ac:dyDescent="0.2">
      <c r="W60" s="77"/>
    </row>
    <row r="61" spans="2:39" x14ac:dyDescent="0.2">
      <c r="W61" s="154"/>
      <c r="X61" s="154"/>
    </row>
  </sheetData>
  <mergeCells count="14">
    <mergeCell ref="A37:C37"/>
    <mergeCell ref="AG48:AM48"/>
    <mergeCell ref="O49:V49"/>
    <mergeCell ref="AG49:AM49"/>
    <mergeCell ref="AK2:AO2"/>
    <mergeCell ref="AK4:AO4"/>
    <mergeCell ref="B6:AP6"/>
    <mergeCell ref="A15:A16"/>
    <mergeCell ref="B15:B16"/>
    <mergeCell ref="C15:C16"/>
    <mergeCell ref="D15:V15"/>
    <mergeCell ref="W15:AN15"/>
    <mergeCell ref="AO15:AO16"/>
    <mergeCell ref="AP15:AP16"/>
  </mergeCells>
  <dataValidations count="1">
    <dataValidation type="list" allowBlank="1" showInputMessage="1" showErrorMessage="1" sqref="B17:B36" xr:uid="{CE2C46AF-BF8E-4B32-BD2E-EA822D6BE88D}">
      <formula1>RodzajeZajec</formula1>
    </dataValidation>
  </dataValidations>
  <printOptions horizontalCentered="1"/>
  <pageMargins left="0.19685039370078741" right="7.874015748031496E-2" top="0.19685039370078741" bottom="0.19685039370078741" header="0.31496062992125984" footer="0.31496062992125984"/>
  <pageSetup paperSize="9" scale="45" orientation="landscape" r:id="rId1"/>
  <headerFooter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 ROK I </vt:lpstr>
      <vt:lpstr> ROK II </vt:lpstr>
      <vt:lpstr> ROK III</vt:lpstr>
      <vt:lpstr> ROK IV</vt:lpstr>
      <vt:lpstr>ROK V</vt:lpstr>
      <vt:lpstr>' ROK I '!Obszar_wydruku</vt:lpstr>
      <vt:lpstr>' ROK II '!Obszar_wydruku</vt:lpstr>
      <vt:lpstr>' ROK III'!Obszar_wydruku</vt:lpstr>
      <vt:lpstr>' ROK IV'!Obszar_wydruku</vt:lpstr>
      <vt:lpstr>'ROK V'!Obszar_wydruku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Magdalena</cp:lastModifiedBy>
  <cp:lastPrinted>2023-03-09T08:30:18Z</cp:lastPrinted>
  <dcterms:created xsi:type="dcterms:W3CDTF">2014-08-22T07:06:50Z</dcterms:created>
  <dcterms:modified xsi:type="dcterms:W3CDTF">2023-03-09T08:31:34Z</dcterms:modified>
</cp:coreProperties>
</file>