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Programy studiów szczegółowe\Szczegółowe programy studiów na stronę UMW 2025-2026\"/>
    </mc:Choice>
  </mc:AlternateContent>
  <xr:revisionPtr revIDLastSave="0" documentId="13_ncr:1_{9EB2639B-D7AD-49EE-A4DA-E685DBDB61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OK 1" sheetId="1" r:id="rId1"/>
    <sheet name="Arkusz1" sheetId="4" state="hidden" r:id="rId2"/>
    <sheet name="ROK 2 A" sheetId="2" r:id="rId3"/>
    <sheet name="ROK 2 B" sheetId="8" r:id="rId4"/>
  </sheets>
  <definedNames>
    <definedName name="_xlnm.Print_Area" localSheetId="0">'ROK 1'!$A$1:$AO$46</definedName>
    <definedName name="Rodzaj_zajęć" localSheetId="2">'ROK 2 A'!#REF!</definedName>
    <definedName name="Rodzaje_zajec" localSheetId="2">'ROK 2 A'!#REF!</definedName>
    <definedName name="Rodzaje_zajęć">'ROK 2 A'!#REF!</definedName>
    <definedName name="RodzajeZajec">'ROK 2 A'!#REF!</definedName>
    <definedName name="RodzajZajęć">'ROK 2 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3" i="8" l="1"/>
  <c r="V43" i="8"/>
  <c r="X43" i="2"/>
  <c r="V43" i="2"/>
  <c r="AK27" i="1" l="1"/>
  <c r="AK25" i="1"/>
  <c r="AJ41" i="1"/>
  <c r="X41" i="1"/>
  <c r="AI43" i="8"/>
  <c r="AJ43" i="8"/>
  <c r="AK43" i="8"/>
  <c r="AH43" i="8"/>
  <c r="R43" i="8"/>
  <c r="S43" i="8"/>
  <c r="AN34" i="8"/>
  <c r="AN36" i="8"/>
  <c r="AN32" i="8"/>
  <c r="AN26" i="8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D43" i="8"/>
  <c r="E43" i="8"/>
  <c r="F43" i="8"/>
  <c r="G43" i="8"/>
  <c r="H43" i="8"/>
  <c r="J43" i="8"/>
  <c r="M43" i="8"/>
  <c r="Z43" i="2"/>
  <c r="AK43" i="2"/>
  <c r="AJ43" i="2"/>
  <c r="W43" i="2"/>
  <c r="Y43" i="2"/>
  <c r="AA43" i="2"/>
  <c r="AB43" i="2"/>
  <c r="AC43" i="2"/>
  <c r="AD43" i="2"/>
  <c r="AE43" i="2"/>
  <c r="AF43" i="2"/>
  <c r="AG43" i="2"/>
  <c r="AH43" i="2"/>
  <c r="AI43" i="2"/>
  <c r="S43" i="2"/>
  <c r="R43" i="2"/>
  <c r="AM43" i="8"/>
  <c r="AA43" i="8"/>
  <c r="Z43" i="8"/>
  <c r="W43" i="8"/>
  <c r="U43" i="8"/>
  <c r="AO42" i="8"/>
  <c r="AO41" i="8"/>
  <c r="AO39" i="8"/>
  <c r="AJ39" i="8"/>
  <c r="AK39" i="8" s="1"/>
  <c r="AN39" i="8" s="1"/>
  <c r="AO38" i="8"/>
  <c r="AK38" i="8"/>
  <c r="AJ38" i="8"/>
  <c r="AN38" i="8"/>
  <c r="AO36" i="8"/>
  <c r="AK36" i="8"/>
  <c r="AJ36" i="8"/>
  <c r="AO35" i="8"/>
  <c r="S35" i="8"/>
  <c r="R35" i="8"/>
  <c r="AO34" i="8"/>
  <c r="AK34" i="8"/>
  <c r="AJ34" i="8"/>
  <c r="AO33" i="8"/>
  <c r="S33" i="8"/>
  <c r="R33" i="8"/>
  <c r="AO32" i="8"/>
  <c r="S32" i="8"/>
  <c r="R32" i="8"/>
  <c r="AO31" i="8"/>
  <c r="S31" i="8"/>
  <c r="AN31" i="8" s="1"/>
  <c r="R31" i="8"/>
  <c r="AO29" i="8"/>
  <c r="AN29" i="8"/>
  <c r="AK29" i="8"/>
  <c r="AJ29" i="8"/>
  <c r="S29" i="8"/>
  <c r="R29" i="8"/>
  <c r="AO27" i="8"/>
  <c r="AK27" i="8"/>
  <c r="AJ27" i="8"/>
  <c r="AO26" i="8"/>
  <c r="S26" i="8"/>
  <c r="R26" i="8"/>
  <c r="AO25" i="8"/>
  <c r="S25" i="8"/>
  <c r="R25" i="8"/>
  <c r="AO24" i="8"/>
  <c r="AN24" i="8"/>
  <c r="S24" i="8"/>
  <c r="R24" i="8"/>
  <c r="AO23" i="8"/>
  <c r="S23" i="8"/>
  <c r="R23" i="8"/>
  <c r="AO22" i="8"/>
  <c r="AN22" i="8"/>
  <c r="S22" i="8"/>
  <c r="R22" i="8"/>
  <c r="AO20" i="8"/>
  <c r="S20" i="8"/>
  <c r="AN20" i="8" s="1"/>
  <c r="R20" i="8"/>
  <c r="AO19" i="8"/>
  <c r="AO43" i="8" s="1"/>
  <c r="AN19" i="8"/>
  <c r="AK19" i="8"/>
  <c r="AJ19" i="8"/>
  <c r="S19" i="8"/>
  <c r="R19" i="8"/>
  <c r="AO32" i="2"/>
  <c r="AO33" i="2"/>
  <c r="AO34" i="2"/>
  <c r="AO35" i="2"/>
  <c r="AO36" i="2"/>
  <c r="AO31" i="2"/>
  <c r="AO29" i="2"/>
  <c r="AO23" i="2"/>
  <c r="AO24" i="2"/>
  <c r="AO43" i="2" s="1"/>
  <c r="AO25" i="2"/>
  <c r="AO26" i="2"/>
  <c r="AO27" i="2"/>
  <c r="AO22" i="2"/>
  <c r="AN43" i="2"/>
  <c r="D41" i="1"/>
  <c r="U43" i="2"/>
  <c r="AM43" i="2"/>
  <c r="AO42" i="2"/>
  <c r="AO41" i="2"/>
  <c r="AO39" i="2"/>
  <c r="AN39" i="2"/>
  <c r="AN36" i="2"/>
  <c r="AN32" i="2"/>
  <c r="AN33" i="2"/>
  <c r="AN34" i="2"/>
  <c r="AN35" i="2"/>
  <c r="AN31" i="2"/>
  <c r="S32" i="2"/>
  <c r="S33" i="2"/>
  <c r="S34" i="2"/>
  <c r="S35" i="2"/>
  <c r="S36" i="2"/>
  <c r="S31" i="2"/>
  <c r="S29" i="2"/>
  <c r="AN29" i="2"/>
  <c r="S23" i="2"/>
  <c r="AN23" i="2" s="1"/>
  <c r="S24" i="2"/>
  <c r="S25" i="2"/>
  <c r="S26" i="2"/>
  <c r="AN26" i="2" s="1"/>
  <c r="S27" i="2"/>
  <c r="AN27" i="2" s="1"/>
  <c r="S22" i="2"/>
  <c r="AN22" i="2" s="1"/>
  <c r="AN24" i="2"/>
  <c r="AN25" i="2"/>
  <c r="S20" i="2"/>
  <c r="AN20" i="2" s="1"/>
  <c r="AO20" i="2"/>
  <c r="AK39" i="2"/>
  <c r="AK38" i="2"/>
  <c r="AK32" i="2"/>
  <c r="AK33" i="2"/>
  <c r="AK34" i="2"/>
  <c r="AK35" i="2"/>
  <c r="AK36" i="2"/>
  <c r="AK31" i="2"/>
  <c r="AK29" i="2"/>
  <c r="AK23" i="2"/>
  <c r="AK24" i="2"/>
  <c r="AK25" i="2"/>
  <c r="AK26" i="2"/>
  <c r="AK27" i="2"/>
  <c r="AK22" i="2"/>
  <c r="AJ23" i="2"/>
  <c r="AJ24" i="2"/>
  <c r="AJ25" i="2"/>
  <c r="AJ26" i="2"/>
  <c r="AJ27" i="2"/>
  <c r="AK20" i="2"/>
  <c r="R39" i="2"/>
  <c r="R38" i="2"/>
  <c r="R32" i="2"/>
  <c r="R33" i="2"/>
  <c r="R34" i="2"/>
  <c r="R35" i="2"/>
  <c r="R36" i="2"/>
  <c r="R31" i="2"/>
  <c r="R29" i="2"/>
  <c r="R23" i="2"/>
  <c r="R24" i="2"/>
  <c r="R25" i="2"/>
  <c r="R26" i="2"/>
  <c r="R27" i="2"/>
  <c r="R22" i="2"/>
  <c r="R20" i="2"/>
  <c r="AJ39" i="2"/>
  <c r="AJ38" i="2"/>
  <c r="AJ32" i="2"/>
  <c r="AJ33" i="2"/>
  <c r="AJ34" i="2"/>
  <c r="AJ35" i="2"/>
  <c r="AJ36" i="2"/>
  <c r="AJ31" i="2"/>
  <c r="AJ29" i="2"/>
  <c r="AJ22" i="2"/>
  <c r="AJ20" i="2"/>
  <c r="AO19" i="2"/>
  <c r="AK19" i="2"/>
  <c r="AJ19" i="2"/>
  <c r="S19" i="2"/>
  <c r="R19" i="2"/>
  <c r="AO34" i="1"/>
  <c r="AO30" i="1"/>
  <c r="AK31" i="1"/>
  <c r="AK32" i="1"/>
  <c r="AK33" i="1"/>
  <c r="AK34" i="1"/>
  <c r="AK30" i="1"/>
  <c r="AK20" i="1"/>
  <c r="AK21" i="1"/>
  <c r="AK22" i="1"/>
  <c r="AJ20" i="1"/>
  <c r="AJ21" i="1"/>
  <c r="AK19" i="1"/>
  <c r="G41" i="1"/>
  <c r="H41" i="1"/>
  <c r="I41" i="1"/>
  <c r="J41" i="1"/>
  <c r="K41" i="1"/>
  <c r="L41" i="1"/>
  <c r="M41" i="1"/>
  <c r="N41" i="1"/>
  <c r="O41" i="1"/>
  <c r="P41" i="1"/>
  <c r="Q41" i="1"/>
  <c r="F41" i="1"/>
  <c r="E41" i="1"/>
  <c r="AM41" i="1"/>
  <c r="U41" i="1"/>
  <c r="AO37" i="1"/>
  <c r="AO31" i="1"/>
  <c r="AO32" i="1"/>
  <c r="AO33" i="1"/>
  <c r="AO25" i="1"/>
  <c r="AO26" i="1"/>
  <c r="AO27" i="1"/>
  <c r="AO28" i="1"/>
  <c r="AO24" i="1"/>
  <c r="AO20" i="1"/>
  <c r="AO21" i="1"/>
  <c r="AO22" i="1"/>
  <c r="AN30" i="1"/>
  <c r="AJ25" i="1"/>
  <c r="AJ26" i="1"/>
  <c r="AN26" i="1" s="1"/>
  <c r="AO19" i="1"/>
  <c r="AN37" i="1"/>
  <c r="AJ31" i="1"/>
  <c r="AJ32" i="1"/>
  <c r="AJ33" i="1"/>
  <c r="AJ34" i="1"/>
  <c r="AJ30" i="1"/>
  <c r="AJ27" i="1"/>
  <c r="AJ28" i="1"/>
  <c r="AJ24" i="1"/>
  <c r="AJ22" i="1"/>
  <c r="AJ19" i="1"/>
  <c r="R37" i="1"/>
  <c r="R38" i="1"/>
  <c r="R36" i="1"/>
  <c r="R34" i="1"/>
  <c r="S34" i="1" s="1"/>
  <c r="R31" i="1"/>
  <c r="S31" i="1" s="1"/>
  <c r="R32" i="1"/>
  <c r="S32" i="1" s="1"/>
  <c r="R33" i="1"/>
  <c r="S33" i="1" s="1"/>
  <c r="R30" i="1"/>
  <c r="S30" i="1" s="1"/>
  <c r="R25" i="1"/>
  <c r="S25" i="1" s="1"/>
  <c r="AN25" i="1" s="1"/>
  <c r="R26" i="1"/>
  <c r="S26" i="1" s="1"/>
  <c r="R27" i="1"/>
  <c r="S27" i="1" s="1"/>
  <c r="AN27" i="1" s="1"/>
  <c r="R28" i="1"/>
  <c r="S28" i="1" s="1"/>
  <c r="AN28" i="1" s="1"/>
  <c r="R24" i="1"/>
  <c r="S24" i="1" s="1"/>
  <c r="AN24" i="1" s="1"/>
  <c r="R20" i="1"/>
  <c r="S20" i="1" s="1"/>
  <c r="AN20" i="1" s="1"/>
  <c r="R21" i="1"/>
  <c r="S21" i="1" s="1"/>
  <c r="R22" i="1"/>
  <c r="S22" i="1" s="1"/>
  <c r="R19" i="1"/>
  <c r="S19" i="1" s="1"/>
  <c r="V41" i="1"/>
  <c r="W41" i="1"/>
  <c r="Y41" i="1"/>
  <c r="Z41" i="1"/>
  <c r="AA41" i="1"/>
  <c r="AB41" i="1"/>
  <c r="AC41" i="1"/>
  <c r="AD41" i="1"/>
  <c r="AE41" i="1"/>
  <c r="AF41" i="1"/>
  <c r="AG41" i="1"/>
  <c r="AH41" i="1"/>
  <c r="AI41" i="1"/>
  <c r="AN23" i="8" l="1"/>
  <c r="AN27" i="8"/>
  <c r="AN35" i="8"/>
  <c r="AN25" i="8"/>
  <c r="AN33" i="8"/>
  <c r="AN21" i="1"/>
  <c r="AN34" i="1"/>
  <c r="AN33" i="1"/>
  <c r="AN32" i="1"/>
  <c r="AN22" i="1"/>
  <c r="AN31" i="1"/>
  <c r="R41" i="1"/>
  <c r="AN19" i="1"/>
  <c r="AN19" i="2"/>
  <c r="AN43" i="8" l="1"/>
  <c r="S38" i="2" l="1"/>
  <c r="AK38" i="1"/>
  <c r="AN38" i="1" s="1"/>
  <c r="AO38" i="1"/>
  <c r="AO38" i="2" l="1"/>
  <c r="AO36" i="1"/>
  <c r="AO41" i="1" s="1"/>
  <c r="AK36" i="1"/>
  <c r="S36" i="1"/>
  <c r="S41" i="1" s="1"/>
  <c r="AN36" i="1" l="1"/>
  <c r="AN41" i="1" s="1"/>
  <c r="AK41" i="1"/>
  <c r="AN38" i="2"/>
  <c r="D35" i="1"/>
  <c r="D18" i="2"/>
  <c r="D23" i="1"/>
  <c r="D18" i="1"/>
</calcChain>
</file>

<file path=xl/sharedStrings.xml><?xml version="1.0" encoding="utf-8"?>
<sst xmlns="http://schemas.openxmlformats.org/spreadsheetml/2006/main" count="368" uniqueCount="96">
  <si>
    <t>Lp</t>
  </si>
  <si>
    <t>Przedmiot (nazwa)</t>
  </si>
  <si>
    <t>semestr zimowy</t>
  </si>
  <si>
    <t>semestr letni</t>
  </si>
  <si>
    <t>SUMA GODZIN DYDAKTYCZNYCH</t>
  </si>
  <si>
    <t>SUMA PUNKTÓW ECTS ZA PRZEDMIOT</t>
  </si>
  <si>
    <t>Rodzaj zajęć (obowiązkowe / wolnego wyboru / ograniczonego wyboru)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</si>
  <si>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</si>
  <si>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</si>
  <si>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</si>
  <si>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</si>
  <si>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</si>
  <si>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</si>
  <si>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</si>
  <si>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</si>
  <si>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e-learning (EL)</t>
  </si>
  <si>
    <t>zajęcia wychowania fizycznego-obowiązkowe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</si>
  <si>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</si>
  <si>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</si>
  <si>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</si>
  <si>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</si>
  <si>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</si>
  <si>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</si>
  <si>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t>obowiązkowe</t>
  </si>
  <si>
    <t>zal</t>
  </si>
  <si>
    <t>ograniczonego wyboru</t>
  </si>
  <si>
    <t>RAZEM</t>
  </si>
  <si>
    <r>
      <t>²</t>
    </r>
    <r>
      <rPr>
        <sz val="9"/>
        <rFont val="Arial"/>
        <family val="2"/>
        <charset val="238"/>
      </rPr>
      <t xml:space="preserve"> dotyczy Wydziału Farmaceutycznego z Oddziałem Analityki Medycznej</t>
    </r>
  </si>
  <si>
    <t>Uzgodniono z Samorządem</t>
  </si>
  <si>
    <t>Sporządził</t>
  </si>
  <si>
    <t>data i podpis Dziekana Wydziału</t>
  </si>
  <si>
    <t>Chirurgia</t>
  </si>
  <si>
    <t>Medycyna sądowa</t>
  </si>
  <si>
    <t>Medycyna katastrof</t>
  </si>
  <si>
    <t>Pediatria</t>
  </si>
  <si>
    <t>Przygotowanie do egzaminu dyplomowego</t>
  </si>
  <si>
    <t>egz</t>
  </si>
  <si>
    <t>Szczegółowy Program Studiów na rok akademick 2026/2027</t>
  </si>
  <si>
    <t>dr hab. Jacek Smereka prof. UMW</t>
  </si>
  <si>
    <t>Język angielski</t>
  </si>
  <si>
    <r>
      <t xml:space="preserve">zajęcia praktyczne przy pacjencie (PP)   </t>
    </r>
    <r>
      <rPr>
        <sz val="11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</si>
  <si>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1"/>
        <rFont val="Calibri"/>
        <family val="2"/>
        <charset val="238"/>
      </rPr>
      <t>²</t>
    </r>
  </si>
  <si>
    <r>
      <t xml:space="preserve">zajęcia praktyczne przy pacjencie (PP)   </t>
    </r>
    <r>
      <rPr>
        <sz val="11"/>
        <rFont val="Calibri"/>
        <family val="2"/>
        <charset val="238"/>
      </rPr>
      <t>¹ ²</t>
    </r>
  </si>
  <si>
    <r>
      <t xml:space="preserve">ćwiczenia specjalistyczne - magisterskie (CM)  </t>
    </r>
    <r>
      <rPr>
        <sz val="11"/>
        <rFont val="Calibri"/>
        <family val="2"/>
        <charset val="238"/>
      </rPr>
      <t>²</t>
    </r>
  </si>
  <si>
    <r>
      <t xml:space="preserve">ćwiczenia specjalistyczne - magisterskie (CM  </t>
    </r>
    <r>
      <rPr>
        <sz val="11"/>
        <rFont val="Calibri"/>
        <family val="2"/>
        <charset val="238"/>
      </rPr>
      <t>²</t>
    </r>
  </si>
  <si>
    <t>Wydział Pielęgniarstwa i Położnictwa</t>
  </si>
  <si>
    <t>Szczegółowy Program Studiów na rok akademicki 2025/2026</t>
  </si>
  <si>
    <r>
      <t>Cykl kształcenia rozpoczynający się w roku akademickim: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2025/2026</t>
    </r>
  </si>
  <si>
    <r>
      <t>¹</t>
    </r>
    <r>
      <rPr>
        <sz val="9"/>
        <rFont val="Arial"/>
        <family val="2"/>
        <charset val="238"/>
      </rPr>
      <t xml:space="preserve"> dotyczy Wydziału Pielegniarstwa i Położnictwa</t>
    </r>
  </si>
  <si>
    <t xml:space="preserve">26.02.2025 prof.dr hab. Izabella Uchmanowicz 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</si>
  <si>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2025/2026</t>
    </r>
  </si>
  <si>
    <r>
      <t xml:space="preserve">Kierunek  </t>
    </r>
    <r>
      <rPr>
        <b/>
        <sz val="11"/>
        <color indexed="60"/>
        <rFont val="Arial"/>
        <family val="2"/>
        <charset val="238"/>
      </rPr>
      <t>RATOWNICTWO MEDYCZNE II stopień</t>
    </r>
  </si>
  <si>
    <t>Forma studiów stacjonarne/niestacjonarne</t>
  </si>
  <si>
    <t>A. Nauki społeczne i humanistyczne</t>
  </si>
  <si>
    <t>B. Zaawansowane procedury ratunkowe</t>
  </si>
  <si>
    <t>C. Badania naukowe w ratownictwie medycznym</t>
  </si>
  <si>
    <t xml:space="preserve">D. Praktyki zawodowe </t>
  </si>
  <si>
    <t>Prawo medyczne i prawo w praktyce ratownika medycznego</t>
  </si>
  <si>
    <t>Marketing i zarządzanie w ochronie zdrowia</t>
  </si>
  <si>
    <t>Komunikacja w zespole</t>
  </si>
  <si>
    <t>Anestezjologia i intensywna terapia</t>
  </si>
  <si>
    <t>Medycyna ratunkowa dorosłych i dzieci</t>
  </si>
  <si>
    <t>Zastosowanie farmakologii w ratownictwie medycznym</t>
  </si>
  <si>
    <t>Diagnostyka obrazowa w ratownictwie medycznym</t>
  </si>
  <si>
    <t>Diagnostyka labolatoryjna z elementami krwiolecznictwa</t>
  </si>
  <si>
    <t>Badania naukowe</t>
  </si>
  <si>
    <t>Statystyka medyczna</t>
  </si>
  <si>
    <t>Informacja naukowa</t>
  </si>
  <si>
    <t>Ratownictwo medyczne w ujęciu międzynarodowym</t>
  </si>
  <si>
    <t>Seminarium dyplomowe</t>
  </si>
  <si>
    <t>Przygotowanie pracy dyplomowej</t>
  </si>
  <si>
    <t xml:space="preserve"> Szpitalny Oddział Ratunkowy (SOR) - praktyka zawodowa</t>
  </si>
  <si>
    <t>Oddział anestezjologii i intensywnej terapii dorosłych - praktyka zawodowa</t>
  </si>
  <si>
    <t>Pracownia ultrasonograficzna - praktyka zawodowa</t>
  </si>
  <si>
    <t>Rok studiów 1</t>
  </si>
  <si>
    <t>Rok studiów 2 TOK A</t>
  </si>
  <si>
    <t>Organizacja i zarządzanie w ratownictwie medycznym</t>
  </si>
  <si>
    <t>B. Godziny do dyspozycji uczelni</t>
  </si>
  <si>
    <t>Choroby wewnętrzne</t>
  </si>
  <si>
    <t>Ginekologia i położnictwo w ratownictwie medycznym</t>
  </si>
  <si>
    <t>Postępowanie w stanach zagrożenia życia w ujęciu interprofesjonalnym</t>
  </si>
  <si>
    <t>Stan odżywienia w stanach zagrożenia życia</t>
  </si>
  <si>
    <t>Stany nagłe w położnictwie i ginekologii w ujęciu interprofesjonalnym</t>
  </si>
  <si>
    <t>Zaawansowane zabiegi ratunkowe</t>
  </si>
  <si>
    <t>Elementy medycyny pola walki</t>
  </si>
  <si>
    <t>Przedłużona opieka przedszpitalna</t>
  </si>
  <si>
    <t>Zakład medycyny sądowej lub prosektorium szpitalne - praktyka zawodowa</t>
  </si>
  <si>
    <t>Oddział anestezjologii i intensywnej terapii dzieci - praktyka zawodowa</t>
  </si>
  <si>
    <r>
      <t xml:space="preserve">Kierunek  </t>
    </r>
    <r>
      <rPr>
        <b/>
        <sz val="11"/>
        <color theme="5" tint="-0.499984740745262"/>
        <rFont val="Arial"/>
        <family val="2"/>
        <charset val="238"/>
      </rPr>
      <t>RATOWNICTWO MEDYCZNE II stopień</t>
    </r>
  </si>
  <si>
    <t>Stany nagłe w geriatrii w ujęciu interprofesjonalnym</t>
  </si>
  <si>
    <t>Podstawowe zabiegi ratunkowe</t>
  </si>
  <si>
    <t>Zarządzanie w sytuacjach kryzysowych</t>
  </si>
  <si>
    <t>Elementy medycyny ekstremalnej</t>
  </si>
  <si>
    <t>Rok studiów 2 TOK B</t>
  </si>
  <si>
    <t>Uchwała Senatu nr 2719 z dnia 26.02.2025r.</t>
  </si>
  <si>
    <t>Uchwała Senatu nr 2719  z dnia 26.02.2025r.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</si>
</sst>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color indexed="60"/>
      <name val="Arial"/>
      <family val="2"/>
      <charset val="238"/>
    </font>
    <font>
      <sz val="1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charset val="238"/>
    </font>
    <font>
      <b/>
      <sz val="11"/>
      <color rgb="FFFA7D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5" tint="-0.49998474074526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57"/>
      </patternFill>
    </fill>
    <fill>
      <patternFill patternType="solid">
        <fgColor theme="0" tint="-4.9989318521683403E-2"/>
        <bgColor indexed="17"/>
      </patternFill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theme="2"/>
        <bgColor indexed="64"/>
      </patternFill>
    </fill>
  </fills>
  <borders count="16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64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6" borderId="44" applyProtection="0"/>
    <xf numFmtId="0" fontId="16" fillId="7" borderId="0" applyBorder="0" applyProtection="0"/>
  </cellStyleXfs>
  <cellXfs count="339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8" fillId="2" borderId="0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2" borderId="0" xfId="0" applyFont="1" applyFill="1" applyBorder="1"/>
    <xf numFmtId="0" fontId="0" fillId="2" borderId="3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center"/>
    </xf>
    <xf numFmtId="0" fontId="3" fillId="2" borderId="6" xfId="0" applyFont="1" applyFill="1" applyBorder="1" applyAlignment="1">
      <alignment textRotation="90"/>
    </xf>
    <xf numFmtId="0" fontId="3" fillId="2" borderId="7" xfId="0" applyFont="1" applyFill="1" applyBorder="1" applyAlignment="1">
      <alignment textRotation="90"/>
    </xf>
    <xf numFmtId="0" fontId="3" fillId="2" borderId="8" xfId="0" applyFont="1" applyFill="1" applyBorder="1" applyAlignment="1">
      <alignment textRotation="90"/>
    </xf>
    <xf numFmtId="0" fontId="4" fillId="2" borderId="8" xfId="0" applyFont="1" applyFill="1" applyBorder="1" applyAlignment="1">
      <alignment textRotation="90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2" fillId="0" borderId="0" xfId="0" applyFont="1"/>
    <xf numFmtId="0" fontId="13" fillId="2" borderId="0" xfId="0" applyFont="1" applyFill="1"/>
    <xf numFmtId="0" fontId="0" fillId="2" borderId="3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textRotation="90"/>
    </xf>
    <xf numFmtId="0" fontId="4" fillId="2" borderId="76" xfId="0" applyFont="1" applyFill="1" applyBorder="1" applyAlignment="1">
      <alignment textRotation="90"/>
    </xf>
    <xf numFmtId="0" fontId="1" fillId="2" borderId="9" xfId="0" applyFont="1" applyFill="1" applyBorder="1" applyAlignment="1">
      <alignment horizontal="center" vertical="center"/>
    </xf>
    <xf numFmtId="164" fontId="0" fillId="2" borderId="9" xfId="0" applyNumberFormat="1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164" fontId="0" fillId="2" borderId="11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164" fontId="1" fillId="2" borderId="64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164" fontId="1" fillId="2" borderId="65" xfId="0" applyNumberFormat="1" applyFont="1" applyFill="1" applyBorder="1" applyAlignment="1">
      <alignment horizontal="center" vertical="center"/>
    </xf>
    <xf numFmtId="164" fontId="13" fillId="2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64" fontId="0" fillId="2" borderId="17" xfId="0" applyNumberFormat="1" applyFon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164" fontId="0" fillId="2" borderId="19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164" fontId="1" fillId="2" borderId="67" xfId="0" applyNumberFormat="1" applyFont="1" applyFill="1" applyBorder="1" applyAlignment="1">
      <alignment horizontal="center" vertical="center"/>
    </xf>
    <xf numFmtId="164" fontId="1" fillId="2" borderId="68" xfId="0" applyNumberFormat="1" applyFont="1" applyFill="1" applyBorder="1" applyAlignment="1">
      <alignment horizontal="center" vertical="center"/>
    </xf>
    <xf numFmtId="164" fontId="0" fillId="2" borderId="79" xfId="0" applyNumberFormat="1" applyFont="1" applyFill="1" applyBorder="1" applyAlignment="1">
      <alignment horizontal="center" vertical="center"/>
    </xf>
    <xf numFmtId="164" fontId="0" fillId="2" borderId="80" xfId="0" applyNumberFormat="1" applyFont="1" applyFill="1" applyBorder="1" applyAlignment="1">
      <alignment horizontal="center" vertical="center"/>
    </xf>
    <xf numFmtId="164" fontId="13" fillId="2" borderId="19" xfId="0" applyNumberFormat="1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164" fontId="0" fillId="2" borderId="81" xfId="0" applyNumberFormat="1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164" fontId="0" fillId="2" borderId="43" xfId="0" applyNumberFormat="1" applyFont="1" applyFill="1" applyBorder="1" applyAlignment="1">
      <alignment horizontal="center" vertical="center"/>
    </xf>
    <xf numFmtId="0" fontId="0" fillId="2" borderId="72" xfId="0" applyFont="1" applyFill="1" applyBorder="1" applyAlignment="1">
      <alignment horizontal="center" vertical="center"/>
    </xf>
    <xf numFmtId="164" fontId="1" fillId="2" borderId="75" xfId="0" applyNumberFormat="1" applyFont="1" applyFill="1" applyBorder="1" applyAlignment="1">
      <alignment horizontal="center" vertical="center"/>
    </xf>
    <xf numFmtId="164" fontId="0" fillId="2" borderId="71" xfId="0" applyNumberFormat="1" applyFont="1" applyFill="1" applyBorder="1" applyAlignment="1">
      <alignment horizontal="center" vertical="center"/>
    </xf>
    <xf numFmtId="164" fontId="0" fillId="2" borderId="66" xfId="0" applyNumberFormat="1" applyFont="1" applyFill="1" applyBorder="1" applyAlignment="1">
      <alignment horizontal="center" vertical="center"/>
    </xf>
    <xf numFmtId="164" fontId="0" fillId="2" borderId="34" xfId="0" applyNumberFormat="1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164" fontId="1" fillId="2" borderId="56" xfId="0" applyNumberFormat="1" applyFont="1" applyFill="1" applyBorder="1" applyAlignment="1">
      <alignment horizontal="center" vertical="center"/>
    </xf>
    <xf numFmtId="164" fontId="0" fillId="2" borderId="47" xfId="0" applyNumberFormat="1" applyFont="1" applyFill="1" applyBorder="1" applyAlignment="1">
      <alignment horizontal="center" vertical="center"/>
    </xf>
    <xf numFmtId="164" fontId="0" fillId="2" borderId="48" xfId="0" applyNumberFormat="1" applyFont="1" applyFill="1" applyBorder="1" applyAlignment="1">
      <alignment horizontal="center" vertical="center"/>
    </xf>
    <xf numFmtId="0" fontId="1" fillId="0" borderId="70" xfId="1" applyFont="1" applyBorder="1" applyAlignment="1">
      <alignment horizontal="center" vertical="center"/>
    </xf>
    <xf numFmtId="0" fontId="0" fillId="0" borderId="43" xfId="1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164" fontId="0" fillId="2" borderId="78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43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/>
    <xf numFmtId="164" fontId="1" fillId="2" borderId="37" xfId="0" applyNumberFormat="1" applyFont="1" applyFill="1" applyBorder="1" applyAlignment="1">
      <alignment horizontal="center" vertical="center"/>
    </xf>
    <xf numFmtId="164" fontId="1" fillId="2" borderId="39" xfId="0" applyNumberFormat="1" applyFont="1" applyFill="1" applyBorder="1" applyAlignment="1">
      <alignment horizontal="center" vertical="center"/>
    </xf>
    <xf numFmtId="164" fontId="1" fillId="2" borderId="103" xfId="0" applyNumberFormat="1" applyFont="1" applyFill="1" applyBorder="1" applyAlignment="1">
      <alignment horizontal="center" vertical="center"/>
    </xf>
    <xf numFmtId="164" fontId="1" fillId="2" borderId="104" xfId="0" applyNumberFormat="1" applyFont="1" applyFill="1" applyBorder="1" applyAlignment="1">
      <alignment horizontal="center" vertical="center"/>
    </xf>
    <xf numFmtId="0" fontId="0" fillId="2" borderId="102" xfId="0" applyFont="1" applyFill="1" applyBorder="1" applyAlignment="1">
      <alignment horizontal="center" vertical="center"/>
    </xf>
    <xf numFmtId="0" fontId="0" fillId="2" borderId="90" xfId="0" applyFont="1" applyFill="1" applyBorder="1" applyAlignment="1">
      <alignment horizontal="center" vertical="center"/>
    </xf>
    <xf numFmtId="0" fontId="0" fillId="2" borderId="91" xfId="0" applyFont="1" applyFill="1" applyBorder="1" applyAlignment="1">
      <alignment horizontal="center" vertical="center"/>
    </xf>
    <xf numFmtId="0" fontId="0" fillId="2" borderId="105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164" fontId="1" fillId="2" borderId="107" xfId="0" applyNumberFormat="1" applyFont="1" applyFill="1" applyBorder="1" applyAlignment="1">
      <alignment horizontal="center" vertical="center"/>
    </xf>
    <xf numFmtId="164" fontId="1" fillId="2" borderId="108" xfId="0" applyNumberFormat="1" applyFont="1" applyFill="1" applyBorder="1" applyAlignment="1">
      <alignment horizontal="center" vertical="center"/>
    </xf>
    <xf numFmtId="164" fontId="1" fillId="2" borderId="109" xfId="0" applyNumberFormat="1" applyFont="1" applyFill="1" applyBorder="1" applyAlignment="1">
      <alignment horizontal="center" vertical="center"/>
    </xf>
    <xf numFmtId="164" fontId="1" fillId="2" borderId="110" xfId="0" applyNumberFormat="1" applyFont="1" applyFill="1" applyBorder="1" applyAlignment="1">
      <alignment horizontal="center" vertical="center"/>
    </xf>
    <xf numFmtId="164" fontId="1" fillId="2" borderId="111" xfId="0" applyNumberFormat="1" applyFont="1" applyFill="1" applyBorder="1" applyAlignment="1">
      <alignment horizontal="center" vertical="center"/>
    </xf>
    <xf numFmtId="164" fontId="1" fillId="2" borderId="112" xfId="0" applyNumberFormat="1" applyFont="1" applyFill="1" applyBorder="1" applyAlignment="1">
      <alignment horizontal="center" vertical="center"/>
    </xf>
    <xf numFmtId="164" fontId="1" fillId="2" borderId="113" xfId="0" applyNumberFormat="1" applyFont="1" applyFill="1" applyBorder="1" applyAlignment="1">
      <alignment horizontal="center" vertical="center"/>
    </xf>
    <xf numFmtId="164" fontId="1" fillId="2" borderId="114" xfId="0" applyNumberFormat="1" applyFont="1" applyFill="1" applyBorder="1" applyAlignment="1">
      <alignment horizontal="center" vertical="center"/>
    </xf>
    <xf numFmtId="164" fontId="1" fillId="2" borderId="91" xfId="0" applyNumberFormat="1" applyFont="1" applyFill="1" applyBorder="1" applyAlignment="1">
      <alignment horizontal="center" vertical="center"/>
    </xf>
    <xf numFmtId="0" fontId="0" fillId="0" borderId="84" xfId="0" applyBorder="1"/>
    <xf numFmtId="0" fontId="0" fillId="0" borderId="84" xfId="0" applyFont="1" applyBorder="1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0" xfId="0" applyFont="1" applyFill="1"/>
    <xf numFmtId="0" fontId="6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118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2" fillId="0" borderId="0" xfId="0" applyFont="1"/>
    <xf numFmtId="0" fontId="0" fillId="0" borderId="0" xfId="0" applyFont="1" applyFill="1" applyBorder="1"/>
    <xf numFmtId="0" fontId="0" fillId="0" borderId="0" xfId="0" applyFont="1" applyBorder="1"/>
    <xf numFmtId="164" fontId="1" fillId="2" borderId="0" xfId="0" applyNumberFormat="1" applyFont="1" applyFill="1" applyBorder="1" applyAlignment="1">
      <alignment horizontal="center" vertical="center"/>
    </xf>
    <xf numFmtId="164" fontId="0" fillId="2" borderId="21" xfId="0" applyNumberFormat="1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3" fillId="2" borderId="22" xfId="0" applyNumberFormat="1" applyFont="1" applyFill="1" applyBorder="1" applyAlignment="1">
      <alignment horizontal="center" vertical="center"/>
    </xf>
    <xf numFmtId="164" fontId="1" fillId="2" borderId="97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164" fontId="0" fillId="2" borderId="116" xfId="0" applyNumberFormat="1" applyFont="1" applyFill="1" applyBorder="1" applyAlignment="1">
      <alignment horizontal="center" vertical="center"/>
    </xf>
    <xf numFmtId="164" fontId="1" fillId="2" borderId="100" xfId="0" applyNumberFormat="1" applyFont="1" applyFill="1" applyBorder="1" applyAlignment="1">
      <alignment horizontal="center" vertical="center"/>
    </xf>
    <xf numFmtId="164" fontId="0" fillId="2" borderId="25" xfId="0" applyNumberFormat="1" applyFont="1" applyFill="1" applyBorder="1" applyAlignment="1">
      <alignment horizontal="center" vertical="center"/>
    </xf>
    <xf numFmtId="164" fontId="0" fillId="2" borderId="52" xfId="0" applyNumberFormat="1" applyFont="1" applyFill="1" applyBorder="1" applyAlignment="1">
      <alignment horizontal="center" vertical="center"/>
    </xf>
    <xf numFmtId="0" fontId="1" fillId="0" borderId="54" xfId="1" applyFont="1" applyBorder="1" applyAlignment="1">
      <alignment horizontal="center" vertical="center"/>
    </xf>
    <xf numFmtId="0" fontId="0" fillId="0" borderId="130" xfId="1" applyFont="1" applyBorder="1" applyAlignment="1">
      <alignment horizontal="center" vertical="center"/>
    </xf>
    <xf numFmtId="164" fontId="0" fillId="2" borderId="50" xfId="0" applyNumberFormat="1" applyFont="1" applyFill="1" applyBorder="1" applyAlignment="1">
      <alignment horizontal="center" vertical="center"/>
    </xf>
    <xf numFmtId="164" fontId="0" fillId="2" borderId="49" xfId="0" applyNumberFormat="1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164" fontId="1" fillId="2" borderId="49" xfId="0" applyNumberFormat="1" applyFont="1" applyFill="1" applyBorder="1" applyAlignment="1">
      <alignment horizontal="center" vertical="center"/>
    </xf>
    <xf numFmtId="164" fontId="13" fillId="2" borderId="49" xfId="0" applyNumberFormat="1" applyFont="1" applyFill="1" applyBorder="1" applyAlignment="1">
      <alignment horizontal="center" vertical="center"/>
    </xf>
    <xf numFmtId="0" fontId="0" fillId="2" borderId="57" xfId="0" applyFont="1" applyFill="1" applyBorder="1" applyAlignment="1">
      <alignment horizontal="center" vertical="center"/>
    </xf>
    <xf numFmtId="164" fontId="1" fillId="2" borderId="53" xfId="0" applyNumberFormat="1" applyFont="1" applyFill="1" applyBorder="1" applyAlignment="1">
      <alignment horizontal="center" vertical="center"/>
    </xf>
    <xf numFmtId="164" fontId="1" fillId="2" borderId="143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1" fillId="2" borderId="98" xfId="0" applyNumberFormat="1" applyFont="1" applyFill="1" applyBorder="1" applyAlignment="1">
      <alignment horizontal="center" vertical="center"/>
    </xf>
    <xf numFmtId="0" fontId="1" fillId="0" borderId="147" xfId="1" applyFont="1" applyBorder="1" applyAlignment="1">
      <alignment horizontal="center" vertical="center"/>
    </xf>
    <xf numFmtId="0" fontId="0" fillId="0" borderId="155" xfId="1" applyFont="1" applyBorder="1" applyAlignment="1">
      <alignment horizontal="center" vertical="center"/>
    </xf>
    <xf numFmtId="164" fontId="0" fillId="2" borderId="160" xfId="0" applyNumberFormat="1" applyFont="1" applyFill="1" applyBorder="1" applyAlignment="1">
      <alignment horizontal="center" vertical="center"/>
    </xf>
    <xf numFmtId="0" fontId="0" fillId="2" borderId="73" xfId="0" applyFont="1" applyFill="1" applyBorder="1" applyAlignment="1">
      <alignment horizontal="center" vertical="center"/>
    </xf>
    <xf numFmtId="164" fontId="1" fillId="2" borderId="157" xfId="0" applyNumberFormat="1" applyFont="1" applyFill="1" applyBorder="1" applyAlignment="1">
      <alignment horizontal="center" vertical="center"/>
    </xf>
    <xf numFmtId="0" fontId="1" fillId="2" borderId="81" xfId="0" applyFont="1" applyFill="1" applyBorder="1" applyAlignment="1">
      <alignment horizontal="center"/>
    </xf>
    <xf numFmtId="0" fontId="0" fillId="2" borderId="94" xfId="0" applyFont="1" applyFill="1" applyBorder="1" applyAlignment="1">
      <alignment horizontal="center" vertical="center"/>
    </xf>
    <xf numFmtId="0" fontId="0" fillId="2" borderId="120" xfId="0" applyFont="1" applyFill="1" applyBorder="1" applyAlignment="1">
      <alignment wrapText="1"/>
    </xf>
    <xf numFmtId="164" fontId="0" fillId="2" borderId="116" xfId="0" applyNumberFormat="1" applyFont="1" applyFill="1" applyBorder="1" applyAlignment="1">
      <alignment horizontal="center"/>
    </xf>
    <xf numFmtId="164" fontId="0" fillId="2" borderId="119" xfId="0" applyNumberFormat="1" applyFont="1" applyFill="1" applyBorder="1" applyAlignment="1">
      <alignment horizontal="center"/>
    </xf>
    <xf numFmtId="0" fontId="0" fillId="2" borderId="102" xfId="0" applyFont="1" applyFill="1" applyBorder="1" applyAlignment="1">
      <alignment horizontal="center"/>
    </xf>
    <xf numFmtId="164" fontId="1" fillId="2" borderId="117" xfId="0" applyNumberFormat="1" applyFont="1" applyFill="1" applyBorder="1" applyAlignment="1">
      <alignment horizontal="center"/>
    </xf>
    <xf numFmtId="164" fontId="1" fillId="2" borderId="138" xfId="0" applyNumberFormat="1" applyFont="1" applyFill="1" applyBorder="1" applyAlignment="1">
      <alignment horizontal="center"/>
    </xf>
    <xf numFmtId="164" fontId="1" fillId="2" borderId="37" xfId="0" applyNumberFormat="1" applyFont="1" applyFill="1" applyBorder="1" applyAlignment="1">
      <alignment horizontal="center"/>
    </xf>
    <xf numFmtId="164" fontId="1" fillId="2" borderId="39" xfId="0" applyNumberFormat="1" applyFont="1" applyFill="1" applyBorder="1" applyAlignment="1">
      <alignment horizontal="center"/>
    </xf>
    <xf numFmtId="0" fontId="1" fillId="2" borderId="80" xfId="0" applyFont="1" applyFill="1" applyBorder="1" applyAlignment="1">
      <alignment horizontal="center"/>
    </xf>
    <xf numFmtId="0" fontId="0" fillId="2" borderId="101" xfId="0" applyFont="1" applyFill="1" applyBorder="1" applyAlignment="1">
      <alignment horizontal="center" vertical="center"/>
    </xf>
    <xf numFmtId="0" fontId="0" fillId="2" borderId="144" xfId="0" applyFont="1" applyFill="1" applyBorder="1" applyAlignment="1">
      <alignment wrapText="1"/>
    </xf>
    <xf numFmtId="164" fontId="0" fillId="2" borderId="92" xfId="0" applyNumberFormat="1" applyFont="1" applyFill="1" applyBorder="1" applyAlignment="1">
      <alignment horizontal="center"/>
    </xf>
    <xf numFmtId="164" fontId="0" fillId="2" borderId="95" xfId="0" applyNumberFormat="1" applyFont="1" applyFill="1" applyBorder="1" applyAlignment="1">
      <alignment horizontal="center"/>
    </xf>
    <xf numFmtId="0" fontId="0" fillId="2" borderId="90" xfId="0" applyFont="1" applyFill="1" applyBorder="1" applyAlignment="1">
      <alignment horizontal="center"/>
    </xf>
    <xf numFmtId="164" fontId="1" fillId="2" borderId="93" xfId="0" applyNumberFormat="1" applyFont="1" applyFill="1" applyBorder="1" applyAlignment="1">
      <alignment horizontal="center"/>
    </xf>
    <xf numFmtId="164" fontId="1" fillId="2" borderId="139" xfId="0" applyNumberFormat="1" applyFont="1" applyFill="1" applyBorder="1" applyAlignment="1">
      <alignment horizontal="center"/>
    </xf>
    <xf numFmtId="164" fontId="1" fillId="2" borderId="151" xfId="0" applyNumberFormat="1" applyFont="1" applyFill="1" applyBorder="1" applyAlignment="1">
      <alignment horizontal="center"/>
    </xf>
    <xf numFmtId="164" fontId="1" fillId="2" borderId="152" xfId="0" applyNumberFormat="1" applyFont="1" applyFill="1" applyBorder="1" applyAlignment="1">
      <alignment horizontal="center"/>
    </xf>
    <xf numFmtId="0" fontId="0" fillId="0" borderId="122" xfId="0" applyFont="1" applyFill="1" applyBorder="1" applyAlignment="1">
      <alignment horizontal="left" vertical="center" wrapText="1"/>
    </xf>
    <xf numFmtId="164" fontId="0" fillId="0" borderId="125" xfId="0" applyNumberFormat="1" applyFont="1" applyFill="1" applyBorder="1" applyAlignment="1">
      <alignment horizontal="center"/>
    </xf>
    <xf numFmtId="164" fontId="0" fillId="0" borderId="43" xfId="0" applyNumberFormat="1" applyFont="1" applyFill="1" applyBorder="1" applyAlignment="1">
      <alignment horizontal="center"/>
    </xf>
    <xf numFmtId="164" fontId="0" fillId="0" borderId="74" xfId="0" applyNumberFormat="1" applyFont="1" applyFill="1" applyBorder="1" applyAlignment="1">
      <alignment horizontal="center"/>
    </xf>
    <xf numFmtId="164" fontId="0" fillId="0" borderId="140" xfId="0" applyNumberFormat="1" applyFont="1" applyFill="1" applyBorder="1" applyAlignment="1">
      <alignment horizontal="center"/>
    </xf>
    <xf numFmtId="0" fontId="0" fillId="0" borderId="85" xfId="0" applyFont="1" applyFill="1" applyBorder="1" applyAlignment="1">
      <alignment horizontal="left" vertical="center" wrapText="1"/>
    </xf>
    <xf numFmtId="164" fontId="0" fillId="0" borderId="86" xfId="0" applyNumberFormat="1" applyFont="1" applyFill="1" applyBorder="1" applyAlignment="1">
      <alignment horizontal="center"/>
    </xf>
    <xf numFmtId="164" fontId="0" fillId="0" borderId="84" xfId="0" applyNumberFormat="1" applyFont="1" applyFill="1" applyBorder="1" applyAlignment="1">
      <alignment horizontal="center"/>
    </xf>
    <xf numFmtId="164" fontId="0" fillId="0" borderId="82" xfId="0" applyNumberFormat="1" applyFont="1" applyFill="1" applyBorder="1" applyAlignment="1">
      <alignment horizontal="center"/>
    </xf>
    <xf numFmtId="164" fontId="0" fillId="0" borderId="141" xfId="0" applyNumberFormat="1" applyFont="1" applyFill="1" applyBorder="1" applyAlignment="1">
      <alignment horizontal="center"/>
    </xf>
    <xf numFmtId="0" fontId="0" fillId="0" borderId="128" xfId="0" applyFont="1" applyFill="1" applyBorder="1" applyAlignment="1">
      <alignment horizontal="left" vertical="center" wrapText="1"/>
    </xf>
    <xf numFmtId="164" fontId="0" fillId="0" borderId="127" xfId="0" applyNumberFormat="1" applyFont="1" applyFill="1" applyBorder="1" applyAlignment="1">
      <alignment horizontal="center"/>
    </xf>
    <xf numFmtId="164" fontId="0" fillId="0" borderId="87" xfId="0" applyNumberFormat="1" applyFont="1" applyFill="1" applyBorder="1" applyAlignment="1">
      <alignment horizontal="center"/>
    </xf>
    <xf numFmtId="164" fontId="0" fillId="0" borderId="129" xfId="0" applyNumberFormat="1" applyFont="1" applyFill="1" applyBorder="1" applyAlignment="1">
      <alignment horizontal="center"/>
    </xf>
    <xf numFmtId="164" fontId="0" fillId="0" borderId="99" xfId="0" applyNumberFormat="1" applyFont="1" applyFill="1" applyBorder="1" applyAlignment="1">
      <alignment horizontal="center"/>
    </xf>
    <xf numFmtId="164" fontId="0" fillId="0" borderId="136" xfId="0" applyNumberFormat="1" applyFont="1" applyFill="1" applyBorder="1" applyAlignment="1">
      <alignment horizontal="center"/>
    </xf>
    <xf numFmtId="0" fontId="0" fillId="2" borderId="129" xfId="0" applyFont="1" applyFill="1" applyBorder="1" applyAlignment="1">
      <alignment horizontal="center" vertical="center"/>
    </xf>
    <xf numFmtId="0" fontId="0" fillId="0" borderId="132" xfId="0" applyFont="1" applyFill="1" applyBorder="1" applyAlignment="1">
      <alignment horizontal="left" vertical="center" wrapText="1"/>
    </xf>
    <xf numFmtId="164" fontId="0" fillId="0" borderId="58" xfId="0" applyNumberFormat="1" applyFont="1" applyFill="1" applyBorder="1" applyAlignment="1">
      <alignment horizontal="center"/>
    </xf>
    <xf numFmtId="164" fontId="0" fillId="0" borderId="130" xfId="0" applyNumberFormat="1" applyFont="1" applyFill="1" applyBorder="1" applyAlignment="1">
      <alignment horizontal="center"/>
    </xf>
    <xf numFmtId="164" fontId="0" fillId="0" borderId="115" xfId="0" applyNumberFormat="1" applyFont="1" applyFill="1" applyBorder="1" applyAlignment="1">
      <alignment horizontal="center"/>
    </xf>
    <xf numFmtId="0" fontId="0" fillId="2" borderId="145" xfId="0" applyFont="1" applyFill="1" applyBorder="1" applyAlignment="1">
      <alignment horizontal="center" vertical="center"/>
    </xf>
    <xf numFmtId="0" fontId="0" fillId="0" borderId="146" xfId="0" applyFont="1" applyFill="1" applyBorder="1" applyAlignment="1">
      <alignment horizontal="left" vertical="center" wrapText="1"/>
    </xf>
    <xf numFmtId="164" fontId="0" fillId="0" borderId="153" xfId="0" applyNumberFormat="1" applyFont="1" applyFill="1" applyBorder="1" applyAlignment="1">
      <alignment horizontal="center"/>
    </xf>
    <xf numFmtId="164" fontId="0" fillId="0" borderId="154" xfId="0" applyNumberFormat="1" applyFont="1" applyFill="1" applyBorder="1" applyAlignment="1">
      <alignment horizontal="center"/>
    </xf>
    <xf numFmtId="164" fontId="0" fillId="0" borderId="155" xfId="0" applyNumberFormat="1" applyFont="1" applyFill="1" applyBorder="1" applyAlignment="1">
      <alignment horizontal="center"/>
    </xf>
    <xf numFmtId="164" fontId="0" fillId="0" borderId="156" xfId="0" applyNumberFormat="1" applyFont="1" applyFill="1" applyBorder="1" applyAlignment="1">
      <alignment horizontal="center"/>
    </xf>
    <xf numFmtId="164" fontId="0" fillId="0" borderId="142" xfId="0" applyNumberFormat="1" applyFont="1" applyFill="1" applyBorder="1" applyAlignment="1">
      <alignment horizontal="center"/>
    </xf>
    <xf numFmtId="0" fontId="1" fillId="2" borderId="147" xfId="0" applyFont="1" applyFill="1" applyBorder="1" applyAlignment="1">
      <alignment horizontal="center"/>
    </xf>
    <xf numFmtId="0" fontId="0" fillId="2" borderId="154" xfId="0" applyFont="1" applyFill="1" applyBorder="1" applyAlignment="1">
      <alignment horizontal="center" vertical="center"/>
    </xf>
    <xf numFmtId="0" fontId="0" fillId="2" borderId="146" xfId="0" applyFont="1" applyFill="1" applyBorder="1" applyAlignment="1">
      <alignment wrapText="1"/>
    </xf>
    <xf numFmtId="164" fontId="0" fillId="2" borderId="147" xfId="0" applyNumberFormat="1" applyFont="1" applyFill="1" applyBorder="1" applyAlignment="1">
      <alignment horizontal="center"/>
    </xf>
    <xf numFmtId="164" fontId="0" fillId="2" borderId="154" xfId="0" applyNumberFormat="1" applyFont="1" applyFill="1" applyBorder="1" applyAlignment="1">
      <alignment horizontal="center"/>
    </xf>
    <xf numFmtId="0" fontId="0" fillId="2" borderId="155" xfId="0" applyFont="1" applyFill="1" applyBorder="1" applyAlignment="1">
      <alignment horizontal="center"/>
    </xf>
    <xf numFmtId="164" fontId="1" fillId="2" borderId="156" xfId="0" applyNumberFormat="1" applyFont="1" applyFill="1" applyBorder="1" applyAlignment="1">
      <alignment horizontal="center"/>
    </xf>
    <xf numFmtId="0" fontId="0" fillId="2" borderId="146" xfId="0" applyFont="1" applyFill="1" applyBorder="1" applyAlignment="1">
      <alignment horizontal="center"/>
    </xf>
    <xf numFmtId="164" fontId="1" fillId="2" borderId="46" xfId="0" applyNumberFormat="1" applyFont="1" applyFill="1" applyBorder="1" applyAlignment="1">
      <alignment horizontal="center"/>
    </xf>
    <xf numFmtId="164" fontId="1" fillId="2" borderId="97" xfId="0" applyNumberFormat="1" applyFont="1" applyFill="1" applyBorder="1" applyAlignment="1">
      <alignment horizontal="center"/>
    </xf>
    <xf numFmtId="164" fontId="1" fillId="2" borderId="157" xfId="0" applyNumberFormat="1" applyFont="1" applyFill="1" applyBorder="1" applyAlignment="1">
      <alignment horizontal="center"/>
    </xf>
    <xf numFmtId="0" fontId="1" fillId="2" borderId="131" xfId="0" applyFont="1" applyFill="1" applyBorder="1" applyAlignment="1">
      <alignment horizontal="center"/>
    </xf>
    <xf numFmtId="0" fontId="0" fillId="2" borderId="132" xfId="0" applyFont="1" applyFill="1" applyBorder="1" applyAlignment="1">
      <alignment wrapText="1"/>
    </xf>
    <xf numFmtId="164" fontId="0" fillId="2" borderId="131" xfId="0" applyNumberFormat="1" applyFont="1" applyFill="1" applyBorder="1" applyAlignment="1">
      <alignment horizontal="center"/>
    </xf>
    <xf numFmtId="164" fontId="0" fillId="2" borderId="129" xfId="0" applyNumberFormat="1" applyFont="1" applyFill="1" applyBorder="1" applyAlignment="1">
      <alignment horizontal="center"/>
    </xf>
    <xf numFmtId="0" fontId="0" fillId="2" borderId="130" xfId="0" applyFont="1" applyFill="1" applyBorder="1" applyAlignment="1">
      <alignment horizontal="center"/>
    </xf>
    <xf numFmtId="164" fontId="1" fillId="2" borderId="54" xfId="0" applyNumberFormat="1" applyFont="1" applyFill="1" applyBorder="1" applyAlignment="1">
      <alignment horizontal="center"/>
    </xf>
    <xf numFmtId="164" fontId="0" fillId="2" borderId="87" xfId="0" applyNumberFormat="1" applyFont="1" applyFill="1" applyBorder="1" applyAlignment="1">
      <alignment horizontal="center"/>
    </xf>
    <xf numFmtId="0" fontId="0" fillId="2" borderId="132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1" fillId="2" borderId="63" xfId="0" applyNumberFormat="1" applyFont="1" applyFill="1" applyBorder="1" applyAlignment="1">
      <alignment horizontal="center"/>
    </xf>
    <xf numFmtId="164" fontId="1" fillId="2" borderId="143" xfId="0" applyNumberFormat="1" applyFont="1" applyFill="1" applyBorder="1" applyAlignment="1">
      <alignment horizontal="center"/>
    </xf>
    <xf numFmtId="164" fontId="0" fillId="2" borderId="133" xfId="0" applyNumberFormat="1" applyFont="1" applyFill="1" applyBorder="1"/>
    <xf numFmtId="164" fontId="0" fillId="2" borderId="134" xfId="0" applyNumberFormat="1" applyFont="1" applyFill="1" applyBorder="1"/>
    <xf numFmtId="164" fontId="0" fillId="2" borderId="135" xfId="0" applyNumberFormat="1" applyFont="1" applyFill="1" applyBorder="1"/>
    <xf numFmtId="164" fontId="0" fillId="2" borderId="100" xfId="0" applyNumberFormat="1" applyFont="1" applyFill="1" applyBorder="1"/>
    <xf numFmtId="164" fontId="1" fillId="2" borderId="96" xfId="0" applyNumberFormat="1" applyFont="1" applyFill="1" applyBorder="1" applyAlignment="1">
      <alignment horizontal="center"/>
    </xf>
    <xf numFmtId="164" fontId="1" fillId="2" borderId="149" xfId="0" applyNumberFormat="1" applyFont="1" applyFill="1" applyBorder="1"/>
    <xf numFmtId="164" fontId="1" fillId="2" borderId="150" xfId="0" applyNumberFormat="1" applyFont="1" applyFill="1" applyBorder="1" applyAlignment="1">
      <alignment horizontal="center"/>
    </xf>
    <xf numFmtId="0" fontId="0" fillId="2" borderId="146" xfId="0" applyFont="1" applyFill="1" applyBorder="1" applyAlignment="1">
      <alignment horizontal="left" vertical="center" wrapText="1"/>
    </xf>
    <xf numFmtId="0" fontId="0" fillId="2" borderId="132" xfId="0" applyFont="1" applyFill="1" applyBorder="1" applyAlignment="1">
      <alignment horizontal="left" vertical="center" wrapText="1"/>
    </xf>
    <xf numFmtId="164" fontId="1" fillId="0" borderId="73" xfId="0" applyNumberFormat="1" applyFont="1" applyFill="1" applyBorder="1" applyAlignment="1">
      <alignment horizontal="center"/>
    </xf>
    <xf numFmtId="164" fontId="1" fillId="0" borderId="89" xfId="0" applyNumberFormat="1" applyFont="1" applyFill="1" applyBorder="1" applyAlignment="1">
      <alignment horizontal="center"/>
    </xf>
    <xf numFmtId="164" fontId="1" fillId="0" borderId="123" xfId="0" applyNumberFormat="1" applyFont="1" applyFill="1" applyBorder="1" applyAlignment="1">
      <alignment horizontal="center"/>
    </xf>
    <xf numFmtId="164" fontId="1" fillId="0" borderId="115" xfId="0" applyNumberFormat="1" applyFont="1" applyFill="1" applyBorder="1" applyAlignment="1">
      <alignment horizontal="center"/>
    </xf>
    <xf numFmtId="164" fontId="1" fillId="0" borderId="154" xfId="0" applyNumberFormat="1" applyFont="1" applyFill="1" applyBorder="1" applyAlignment="1">
      <alignment horizontal="center"/>
    </xf>
    <xf numFmtId="164" fontId="1" fillId="0" borderId="136" xfId="0" applyNumberFormat="1" applyFont="1" applyFill="1" applyBorder="1" applyAlignment="1">
      <alignment horizontal="center"/>
    </xf>
    <xf numFmtId="164" fontId="1" fillId="0" borderId="37" xfId="0" applyNumberFormat="1" applyFont="1" applyFill="1" applyBorder="1" applyAlignment="1">
      <alignment horizontal="center"/>
    </xf>
    <xf numFmtId="164" fontId="1" fillId="0" borderId="39" xfId="0" applyNumberFormat="1" applyFont="1" applyFill="1" applyBorder="1" applyAlignment="1">
      <alignment horizontal="center"/>
    </xf>
    <xf numFmtId="164" fontId="1" fillId="0" borderId="97" xfId="0" applyNumberFormat="1" applyFont="1" applyFill="1" applyBorder="1" applyAlignment="1">
      <alignment horizontal="center"/>
    </xf>
    <xf numFmtId="164" fontId="1" fillId="0" borderId="137" xfId="0" applyNumberFormat="1" applyFont="1" applyFill="1" applyBorder="1" applyAlignment="1">
      <alignment horizontal="center"/>
    </xf>
    <xf numFmtId="164" fontId="1" fillId="0" borderId="63" xfId="0" applyNumberFormat="1" applyFont="1" applyFill="1" applyBorder="1" applyAlignment="1">
      <alignment horizontal="center"/>
    </xf>
    <xf numFmtId="164" fontId="1" fillId="0" borderId="143" xfId="0" applyNumberFormat="1" applyFont="1" applyFill="1" applyBorder="1" applyAlignment="1">
      <alignment horizontal="center"/>
    </xf>
    <xf numFmtId="164" fontId="1" fillId="0" borderId="157" xfId="0" applyNumberFormat="1" applyFont="1" applyFill="1" applyBorder="1" applyAlignment="1">
      <alignment horizontal="center"/>
    </xf>
    <xf numFmtId="164" fontId="1" fillId="0" borderId="158" xfId="0" applyNumberFormat="1" applyFont="1" applyFill="1" applyBorder="1" applyAlignment="1">
      <alignment horizontal="center"/>
    </xf>
    <xf numFmtId="164" fontId="1" fillId="0" borderId="54" xfId="0" applyNumberFormat="1" applyFont="1" applyFill="1" applyBorder="1" applyAlignment="1">
      <alignment horizontal="center"/>
    </xf>
    <xf numFmtId="164" fontId="1" fillId="0" borderId="142" xfId="0" applyNumberFormat="1" applyFont="1" applyFill="1" applyBorder="1" applyAlignment="1">
      <alignment horizontal="center"/>
    </xf>
    <xf numFmtId="0" fontId="1" fillId="2" borderId="146" xfId="0" applyFont="1" applyFill="1" applyBorder="1" applyAlignment="1">
      <alignment horizontal="left" vertical="center" wrapText="1"/>
    </xf>
    <xf numFmtId="164" fontId="1" fillId="2" borderId="10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textRotation="90"/>
    </xf>
    <xf numFmtId="164" fontId="1" fillId="2" borderId="10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121" xfId="0" applyFont="1" applyFill="1" applyBorder="1" applyAlignment="1">
      <alignment horizontal="center" vertical="center" wrapText="1"/>
    </xf>
    <xf numFmtId="0" fontId="1" fillId="0" borderId="83" xfId="0" applyFont="1" applyFill="1" applyBorder="1" applyAlignment="1">
      <alignment horizontal="center" vertical="center" wrapText="1"/>
    </xf>
    <xf numFmtId="0" fontId="1" fillId="0" borderId="126" xfId="0" applyFont="1" applyFill="1" applyBorder="1" applyAlignment="1">
      <alignment horizontal="center" vertical="center" wrapText="1"/>
    </xf>
    <xf numFmtId="0" fontId="1" fillId="0" borderId="131" xfId="0" applyFont="1" applyFill="1" applyBorder="1" applyAlignment="1">
      <alignment horizontal="center" vertical="center" wrapText="1"/>
    </xf>
    <xf numFmtId="0" fontId="1" fillId="0" borderId="147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1" fillId="2" borderId="38" xfId="0" applyNumberFormat="1" applyFont="1" applyFill="1" applyBorder="1" applyAlignment="1">
      <alignment horizontal="center" vertical="center"/>
    </xf>
    <xf numFmtId="164" fontId="1" fillId="2" borderId="40" xfId="0" applyNumberFormat="1" applyFont="1" applyFill="1" applyBorder="1" applyAlignment="1">
      <alignment horizontal="center" vertical="center"/>
    </xf>
    <xf numFmtId="0" fontId="0" fillId="2" borderId="159" xfId="0" applyFont="1" applyFill="1" applyBorder="1" applyAlignment="1">
      <alignment horizontal="left" vertical="center" wrapText="1"/>
    </xf>
    <xf numFmtId="0" fontId="0" fillId="2" borderId="115" xfId="0" applyFont="1" applyFill="1" applyBorder="1" applyAlignment="1">
      <alignment horizontal="left" vertical="center" wrapText="1"/>
    </xf>
    <xf numFmtId="164" fontId="0" fillId="2" borderId="153" xfId="0" applyNumberFormat="1" applyFont="1" applyFill="1" applyBorder="1" applyAlignment="1">
      <alignment horizontal="center"/>
    </xf>
    <xf numFmtId="164" fontId="0" fillId="2" borderId="127" xfId="0" applyNumberFormat="1" applyFont="1" applyFill="1" applyBorder="1" applyAlignment="1">
      <alignment horizontal="center"/>
    </xf>
    <xf numFmtId="164" fontId="1" fillId="2" borderId="75" xfId="0" applyNumberFormat="1" applyFont="1" applyFill="1" applyBorder="1" applyAlignment="1">
      <alignment horizontal="center"/>
    </xf>
    <xf numFmtId="164" fontId="1" fillId="2" borderId="161" xfId="0" applyNumberFormat="1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 vertical="center"/>
    </xf>
    <xf numFmtId="0" fontId="0" fillId="2" borderId="99" xfId="0" applyFont="1" applyFill="1" applyBorder="1" applyAlignment="1">
      <alignment horizontal="center" vertical="center"/>
    </xf>
    <xf numFmtId="164" fontId="0" fillId="2" borderId="127" xfId="0" applyNumberFormat="1" applyFont="1" applyFill="1" applyBorder="1" applyAlignment="1">
      <alignment horizontal="center" vertical="center"/>
    </xf>
    <xf numFmtId="164" fontId="1" fillId="2" borderId="136" xfId="0" applyNumberFormat="1" applyFont="1" applyFill="1" applyBorder="1" applyAlignment="1">
      <alignment horizontal="center" vertical="center"/>
    </xf>
    <xf numFmtId="164" fontId="1" fillId="2" borderId="162" xfId="0" applyNumberFormat="1" applyFont="1" applyFill="1" applyBorder="1" applyAlignment="1">
      <alignment horizontal="center" vertical="center"/>
    </xf>
    <xf numFmtId="0" fontId="1" fillId="4" borderId="124" xfId="0" applyFont="1" applyFill="1" applyBorder="1" applyAlignment="1">
      <alignment horizontal="left" vertical="center" wrapText="1"/>
    </xf>
    <xf numFmtId="0" fontId="1" fillId="4" borderId="96" xfId="0" applyFont="1" applyFill="1" applyBorder="1" applyAlignment="1">
      <alignment horizontal="left" vertical="center" wrapText="1"/>
    </xf>
    <xf numFmtId="0" fontId="1" fillId="4" borderId="88" xfId="0" applyFont="1" applyFill="1" applyBorder="1" applyAlignment="1">
      <alignment horizontal="left" vertical="center" wrapText="1"/>
    </xf>
    <xf numFmtId="164" fontId="3" fillId="4" borderId="26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3" fillId="4" borderId="35" xfId="0" applyNumberFormat="1" applyFont="1" applyFill="1" applyBorder="1" applyAlignment="1">
      <alignment horizontal="center"/>
    </xf>
    <xf numFmtId="164" fontId="3" fillId="4" borderId="36" xfId="0" applyNumberFormat="1" applyFont="1" applyFill="1" applyBorder="1" applyAlignment="1">
      <alignment horizontal="center"/>
    </xf>
    <xf numFmtId="0" fontId="0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4" fillId="2" borderId="27" xfId="0" applyFont="1" applyFill="1" applyBorder="1" applyAlignment="1">
      <alignment horizontal="right" textRotation="90"/>
    </xf>
    <xf numFmtId="0" fontId="4" fillId="2" borderId="28" xfId="0" applyFont="1" applyFill="1" applyBorder="1" applyAlignment="1">
      <alignment horizontal="right" textRotation="90"/>
    </xf>
    <xf numFmtId="0" fontId="4" fillId="2" borderId="29" xfId="0" applyFont="1" applyFill="1" applyBorder="1" applyAlignment="1">
      <alignment horizontal="right" textRotation="90"/>
    </xf>
    <xf numFmtId="0" fontId="4" fillId="2" borderId="30" xfId="0" applyFont="1" applyFill="1" applyBorder="1" applyAlignment="1">
      <alignment horizontal="right" textRotation="90"/>
    </xf>
    <xf numFmtId="0" fontId="0" fillId="2" borderId="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164" fontId="0" fillId="3" borderId="96" xfId="0" applyNumberFormat="1" applyFont="1" applyFill="1" applyBorder="1" applyAlignment="1">
      <alignment horizontal="center" vertical="center"/>
    </xf>
    <xf numFmtId="164" fontId="0" fillId="3" borderId="62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164" fontId="0" fillId="3" borderId="55" xfId="0" applyNumberFormat="1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3" borderId="124" xfId="0" applyFont="1" applyFill="1" applyBorder="1" applyAlignment="1">
      <alignment horizontal="left" vertical="center" wrapText="1"/>
    </xf>
    <xf numFmtId="0" fontId="1" fillId="3" borderId="96" xfId="0" applyFont="1" applyFill="1" applyBorder="1" applyAlignment="1">
      <alignment horizontal="left" vertical="center" wrapText="1"/>
    </xf>
    <xf numFmtId="0" fontId="1" fillId="3" borderId="88" xfId="0" applyFont="1" applyFill="1" applyBorder="1" applyAlignment="1">
      <alignment horizontal="left" vertical="center" wrapText="1"/>
    </xf>
    <xf numFmtId="0" fontId="1" fillId="8" borderId="69" xfId="1" applyFont="1" applyFill="1" applyBorder="1" applyAlignment="1">
      <alignment horizontal="center" vertical="center"/>
    </xf>
    <xf numFmtId="0" fontId="1" fillId="8" borderId="62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5" xfId="1" applyFont="1" applyFill="1" applyBorder="1" applyAlignment="1">
      <alignment horizontal="center" vertical="center"/>
    </xf>
    <xf numFmtId="0" fontId="1" fillId="2" borderId="124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" fillId="8" borderId="124" xfId="1" applyFont="1" applyFill="1" applyBorder="1" applyAlignment="1">
      <alignment horizontal="center" vertical="center"/>
    </xf>
    <xf numFmtId="0" fontId="1" fillId="8" borderId="96" xfId="1" applyFont="1" applyFill="1" applyBorder="1" applyAlignment="1">
      <alignment horizontal="center" vertical="center"/>
    </xf>
    <xf numFmtId="0" fontId="1" fillId="8" borderId="88" xfId="1" applyFont="1" applyFill="1" applyBorder="1" applyAlignment="1">
      <alignment horizontal="center" vertical="center"/>
    </xf>
    <xf numFmtId="0" fontId="1" fillId="5" borderId="124" xfId="0" applyFont="1" applyFill="1" applyBorder="1" applyAlignment="1">
      <alignment horizontal="left" vertical="center" wrapText="1"/>
    </xf>
    <xf numFmtId="0" fontId="1" fillId="5" borderId="96" xfId="0" applyFont="1" applyFill="1" applyBorder="1" applyAlignment="1">
      <alignment horizontal="left" vertical="center" wrapText="1"/>
    </xf>
    <xf numFmtId="0" fontId="1" fillId="5" borderId="88" xfId="0" applyFont="1" applyFill="1" applyBorder="1" applyAlignment="1">
      <alignment horizontal="left" vertical="center" wrapText="1"/>
    </xf>
    <xf numFmtId="164" fontId="3" fillId="4" borderId="96" xfId="0" applyNumberFormat="1" applyFont="1" applyFill="1" applyBorder="1" applyAlignment="1">
      <alignment horizontal="center"/>
    </xf>
    <xf numFmtId="164" fontId="3" fillId="4" borderId="45" xfId="0" applyNumberFormat="1" applyFont="1" applyFill="1" applyBorder="1" applyAlignment="1">
      <alignment horizontal="center"/>
    </xf>
    <xf numFmtId="164" fontId="3" fillId="4" borderId="148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left" vertical="center" wrapText="1"/>
    </xf>
    <xf numFmtId="0" fontId="1" fillId="5" borderId="55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2" fillId="0" borderId="0" xfId="0" applyFont="1" applyBorder="1" applyAlignment="1">
      <alignment horizontal="center" vertical="center"/>
    </xf>
  </cellXfs>
  <cellStyles count="4">
    <cellStyle name="Excel Built-in 20% - Accent3" xfId="3" xr:uid="{3D202139-976B-42C6-A46A-5D286481B881}"/>
    <cellStyle name="Excel Built-in Calculation" xfId="2" xr:uid="{9ACD2056-244A-45EB-8CE0-083EBB0481F8}"/>
    <cellStyle name="Normalny" xfId="0" builtinId="0"/>
    <cellStyle name="Normalny 2" xfId="1" xr:uid="{A5C8E525-795E-427E-892D-4BC62FBC8B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1825" name="Obraz 1">
          <a:extLst>
            <a:ext uri="{FF2B5EF4-FFF2-40B4-BE49-F238E27FC236}">
              <a16:creationId xmlns:a16="http://schemas.microsoft.com/office/drawing/2014/main" id="{57811E53-93BE-4E81-8D89-E617BA6A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670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2978" name="Obraz 1">
          <a:extLst>
            <a:ext uri="{FF2B5EF4-FFF2-40B4-BE49-F238E27FC236}">
              <a16:creationId xmlns:a16="http://schemas.microsoft.com/office/drawing/2014/main" id="{7D0C55E8-571C-4E2F-992F-FBE99EBD2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12420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3D42928-E6C3-46F7-B147-1501B2C1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9052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0"/>
  <sheetViews>
    <sheetView showZeros="0" tabSelected="1" zoomScale="80" zoomScaleNormal="80" zoomScaleSheetLayoutView="100" workbookViewId="0">
      <selection activeCell="P22" sqref="P22"/>
    </sheetView>
  </sheetViews>
  <sheetFormatPr defaultColWidth="11.42578125" defaultRowHeight="12.75" x14ac:dyDescent="0.2"/>
  <cols>
    <col min="1" max="1" width="4.28515625" style="10" customWidth="1"/>
    <col min="2" max="2" width="13.5703125" style="10" bestFit="1" customWidth="1"/>
    <col min="3" max="3" width="42.42578125" style="10" customWidth="1"/>
    <col min="4" max="20" width="6.7109375" style="10" customWidth="1"/>
    <col min="21" max="21" width="6.7109375" style="12" customWidth="1"/>
    <col min="22" max="38" width="6.7109375" style="10" customWidth="1"/>
    <col min="39" max="39" width="6.7109375" style="12" customWidth="1"/>
    <col min="40" max="40" width="8.28515625" style="10" bestFit="1" customWidth="1"/>
    <col min="41" max="41" width="7.5703125" style="10" customWidth="1"/>
    <col min="42" max="16384" width="11.42578125" style="10"/>
  </cols>
  <sheetData>
    <row r="1" spans="1:41" x14ac:dyDescent="0.2">
      <c r="AO1" s="10">
        <v>5</v>
      </c>
    </row>
    <row r="2" spans="1:41" x14ac:dyDescent="0.2">
      <c r="AJ2" s="294"/>
      <c r="AK2" s="294"/>
      <c r="AL2" s="294"/>
      <c r="AM2" s="294"/>
      <c r="AN2" s="294"/>
    </row>
    <row r="4" spans="1:41" x14ac:dyDescent="0.2">
      <c r="H4" s="37"/>
      <c r="AJ4" s="294"/>
      <c r="AK4" s="294"/>
      <c r="AL4" s="294"/>
      <c r="AM4" s="294"/>
      <c r="AN4" s="294"/>
    </row>
    <row r="6" spans="1:41" s="13" customFormat="1" ht="20.100000000000001" customHeight="1" x14ac:dyDescent="0.2">
      <c r="A6" s="295" t="s">
        <v>46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</row>
    <row r="7" spans="1:41" s="13" customFormat="1" ht="20.100000000000001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x14ac:dyDescent="0.2">
      <c r="N8" s="301" t="s">
        <v>94</v>
      </c>
      <c r="O8" s="301"/>
      <c r="P8" s="301"/>
      <c r="Q8" s="301"/>
      <c r="R8" s="301"/>
      <c r="S8" s="301"/>
      <c r="T8" s="301"/>
    </row>
    <row r="9" spans="1:41" s="15" customFormat="1" ht="15" customHeight="1" x14ac:dyDescent="0.25">
      <c r="A9" s="15" t="s">
        <v>45</v>
      </c>
      <c r="N9" s="36"/>
      <c r="U9" s="16"/>
      <c r="AM9" s="16"/>
    </row>
    <row r="10" spans="1:41" s="15" customFormat="1" ht="15" customHeight="1" x14ac:dyDescent="0.25">
      <c r="A10" s="15" t="s">
        <v>51</v>
      </c>
      <c r="U10" s="16"/>
      <c r="AM10" s="16"/>
    </row>
    <row r="11" spans="1:41" s="15" customFormat="1" ht="15" customHeight="1" x14ac:dyDescent="0.25">
      <c r="A11" s="15" t="s">
        <v>74</v>
      </c>
      <c r="U11" s="16"/>
      <c r="AM11" s="16"/>
    </row>
    <row r="12" spans="1:41" s="15" customFormat="1" ht="15" customHeight="1" x14ac:dyDescent="0.25">
      <c r="A12" s="15" t="s">
        <v>52</v>
      </c>
      <c r="U12" s="16"/>
      <c r="AM12" s="16"/>
    </row>
    <row r="13" spans="1:41" ht="15" customHeight="1" x14ac:dyDescent="0.25">
      <c r="A13" s="17" t="s">
        <v>47</v>
      </c>
    </row>
    <row r="16" spans="1:41" ht="13.5" customHeight="1" thickBot="1" x14ac:dyDescent="0.25">
      <c r="A16" s="297" t="s">
        <v>0</v>
      </c>
      <c r="B16" s="9"/>
      <c r="C16" s="299" t="s">
        <v>1</v>
      </c>
      <c r="D16" s="307" t="s">
        <v>2</v>
      </c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 t="s">
        <v>3</v>
      </c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2" t="s">
        <v>4</v>
      </c>
      <c r="AO16" s="304" t="s">
        <v>5</v>
      </c>
    </row>
    <row r="17" spans="1:41" s="20" customFormat="1" ht="265.5" thickBot="1" x14ac:dyDescent="0.25">
      <c r="A17" s="298"/>
      <c r="B17" s="22" t="s">
        <v>6</v>
      </c>
      <c r="C17" s="300"/>
      <c r="D17" s="30" t="s">
        <v>7</v>
      </c>
      <c r="E17" s="31" t="s">
        <v>8</v>
      </c>
      <c r="F17" s="32" t="s">
        <v>9</v>
      </c>
      <c r="G17" s="32" t="s">
        <v>10</v>
      </c>
      <c r="H17" s="32" t="s">
        <v>11</v>
      </c>
      <c r="I17" s="32" t="s">
        <v>12</v>
      </c>
      <c r="J17" s="32" t="s">
        <v>13</v>
      </c>
      <c r="K17" s="32" t="s">
        <v>40</v>
      </c>
      <c r="L17" s="32" t="s">
        <v>44</v>
      </c>
      <c r="M17" s="32" t="s">
        <v>14</v>
      </c>
      <c r="N17" s="32" t="s">
        <v>15</v>
      </c>
      <c r="O17" s="32" t="s">
        <v>16</v>
      </c>
      <c r="P17" s="32" t="s">
        <v>17</v>
      </c>
      <c r="Q17" s="32" t="s">
        <v>18</v>
      </c>
      <c r="R17" s="32" t="s">
        <v>19</v>
      </c>
      <c r="S17" s="32" t="s">
        <v>20</v>
      </c>
      <c r="T17" s="41" t="s">
        <v>21</v>
      </c>
      <c r="U17" s="42" t="s">
        <v>22</v>
      </c>
      <c r="V17" s="30" t="s">
        <v>7</v>
      </c>
      <c r="W17" s="32" t="s">
        <v>8</v>
      </c>
      <c r="X17" s="32" t="s">
        <v>9</v>
      </c>
      <c r="Y17" s="32" t="s">
        <v>10</v>
      </c>
      <c r="Z17" s="31" t="s">
        <v>11</v>
      </c>
      <c r="AA17" s="31" t="s">
        <v>12</v>
      </c>
      <c r="AB17" s="31" t="s">
        <v>13</v>
      </c>
      <c r="AC17" s="32" t="s">
        <v>42</v>
      </c>
      <c r="AD17" s="32" t="s">
        <v>43</v>
      </c>
      <c r="AE17" s="32" t="s">
        <v>14</v>
      </c>
      <c r="AF17" s="32" t="s">
        <v>15</v>
      </c>
      <c r="AG17" s="32" t="s">
        <v>16</v>
      </c>
      <c r="AH17" s="32" t="s">
        <v>17</v>
      </c>
      <c r="AI17" s="32" t="s">
        <v>18</v>
      </c>
      <c r="AJ17" s="32" t="s">
        <v>19</v>
      </c>
      <c r="AK17" s="32" t="s">
        <v>20</v>
      </c>
      <c r="AL17" s="32" t="s">
        <v>21</v>
      </c>
      <c r="AM17" s="33" t="s">
        <v>22</v>
      </c>
      <c r="AN17" s="303"/>
      <c r="AO17" s="305"/>
    </row>
    <row r="18" spans="1:41" ht="22.5" customHeight="1" thickTop="1" thickBot="1" x14ac:dyDescent="0.25">
      <c r="A18" s="287" t="s">
        <v>53</v>
      </c>
      <c r="B18" s="288"/>
      <c r="C18" s="289"/>
      <c r="D18" s="290">
        <f ca="1">SUM(D18:P18)</f>
        <v>0</v>
      </c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1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2"/>
      <c r="AO18" s="293"/>
    </row>
    <row r="19" spans="1:41" ht="26.25" thickTop="1" x14ac:dyDescent="0.2">
      <c r="A19" s="43">
        <v>1</v>
      </c>
      <c r="B19" s="25" t="s">
        <v>23</v>
      </c>
      <c r="C19" s="84" t="s">
        <v>57</v>
      </c>
      <c r="D19" s="44">
        <v>15</v>
      </c>
      <c r="E19" s="45"/>
      <c r="F19" s="46">
        <v>10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  <c r="R19" s="46">
        <f>SUM(D19:P19)</f>
        <v>25</v>
      </c>
      <c r="S19" s="46">
        <f>R19</f>
        <v>25</v>
      </c>
      <c r="T19" s="48" t="s">
        <v>24</v>
      </c>
      <c r="U19" s="49">
        <v>2.5</v>
      </c>
      <c r="V19" s="85">
        <v>15</v>
      </c>
      <c r="W19" s="46"/>
      <c r="X19" s="46">
        <v>10</v>
      </c>
      <c r="Y19" s="46"/>
      <c r="Z19" s="45"/>
      <c r="AA19" s="45"/>
      <c r="AB19" s="45"/>
      <c r="AC19" s="45"/>
      <c r="AD19" s="46"/>
      <c r="AE19" s="46"/>
      <c r="AF19" s="46"/>
      <c r="AG19" s="46"/>
      <c r="AH19" s="46"/>
      <c r="AI19" s="46"/>
      <c r="AJ19" s="46">
        <f>SUM(V19:AH19)</f>
        <v>25</v>
      </c>
      <c r="AK19" s="46">
        <f>SUM(V19:AH19)</f>
        <v>25</v>
      </c>
      <c r="AL19" s="99" t="s">
        <v>36</v>
      </c>
      <c r="AM19" s="110">
        <v>2.5</v>
      </c>
      <c r="AN19" s="95">
        <f>AK19+S19</f>
        <v>50</v>
      </c>
      <c r="AO19" s="96">
        <f>U19+AM19</f>
        <v>5</v>
      </c>
    </row>
    <row r="20" spans="1:41" x14ac:dyDescent="0.2">
      <c r="A20" s="50">
        <v>2</v>
      </c>
      <c r="B20" s="35" t="s">
        <v>23</v>
      </c>
      <c r="C20" s="86" t="s">
        <v>58</v>
      </c>
      <c r="D20" s="51">
        <v>10</v>
      </c>
      <c r="E20" s="52"/>
      <c r="F20" s="53">
        <v>10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46">
        <f t="shared" ref="R20:R22" si="0">SUM(D20:P20)</f>
        <v>20</v>
      </c>
      <c r="S20" s="46">
        <f t="shared" ref="S20:S22" si="1">R20</f>
        <v>20</v>
      </c>
      <c r="T20" s="54" t="s">
        <v>24</v>
      </c>
      <c r="U20" s="55">
        <v>2</v>
      </c>
      <c r="V20" s="65"/>
      <c r="W20" s="53"/>
      <c r="X20" s="53"/>
      <c r="Y20" s="53"/>
      <c r="Z20" s="52"/>
      <c r="AA20" s="52"/>
      <c r="AB20" s="52"/>
      <c r="AC20" s="52"/>
      <c r="AD20" s="53"/>
      <c r="AE20" s="53"/>
      <c r="AF20" s="53"/>
      <c r="AG20" s="53"/>
      <c r="AH20" s="53"/>
      <c r="AI20" s="53"/>
      <c r="AJ20" s="46">
        <f t="shared" ref="AJ20:AJ21" si="2">SUM(V20:AH20)</f>
        <v>0</v>
      </c>
      <c r="AK20" s="46">
        <f t="shared" ref="AK20:AK22" si="3">SUM(V20:AH20)</f>
        <v>0</v>
      </c>
      <c r="AL20" s="100"/>
      <c r="AM20" s="111"/>
      <c r="AN20" s="97">
        <f t="shared" ref="AN20:AN22" si="4">AK20+S20</f>
        <v>20</v>
      </c>
      <c r="AO20" s="98">
        <f t="shared" ref="AO20:AO22" si="5">U20+AM20</f>
        <v>2</v>
      </c>
    </row>
    <row r="21" spans="1:41" x14ac:dyDescent="0.2">
      <c r="A21" s="50">
        <v>3</v>
      </c>
      <c r="B21" s="35" t="s">
        <v>23</v>
      </c>
      <c r="C21" s="86" t="s">
        <v>59</v>
      </c>
      <c r="D21" s="51">
        <v>10</v>
      </c>
      <c r="E21" s="52"/>
      <c r="F21" s="53"/>
      <c r="G21" s="53"/>
      <c r="H21" s="53">
        <v>10</v>
      </c>
      <c r="I21" s="53"/>
      <c r="J21" s="53"/>
      <c r="K21" s="53"/>
      <c r="L21" s="53"/>
      <c r="M21" s="53"/>
      <c r="N21" s="53"/>
      <c r="O21" s="53"/>
      <c r="P21" s="53"/>
      <c r="Q21" s="56"/>
      <c r="R21" s="46">
        <f t="shared" si="0"/>
        <v>20</v>
      </c>
      <c r="S21" s="46">
        <f t="shared" si="1"/>
        <v>20</v>
      </c>
      <c r="T21" s="54" t="s">
        <v>24</v>
      </c>
      <c r="U21" s="55">
        <v>2</v>
      </c>
      <c r="V21" s="65"/>
      <c r="W21" s="53"/>
      <c r="X21" s="53"/>
      <c r="Y21" s="53"/>
      <c r="Z21" s="52"/>
      <c r="AA21" s="52"/>
      <c r="AB21" s="52"/>
      <c r="AC21" s="52"/>
      <c r="AD21" s="53"/>
      <c r="AE21" s="53"/>
      <c r="AF21" s="53"/>
      <c r="AG21" s="53"/>
      <c r="AH21" s="53"/>
      <c r="AI21" s="53"/>
      <c r="AJ21" s="46">
        <f t="shared" si="2"/>
        <v>0</v>
      </c>
      <c r="AK21" s="46">
        <f t="shared" si="3"/>
        <v>0</v>
      </c>
      <c r="AL21" s="100"/>
      <c r="AM21" s="111"/>
      <c r="AN21" s="97">
        <f t="shared" si="4"/>
        <v>20</v>
      </c>
      <c r="AO21" s="98">
        <f t="shared" si="5"/>
        <v>2</v>
      </c>
    </row>
    <row r="22" spans="1:41" ht="13.5" thickBot="1" x14ac:dyDescent="0.25">
      <c r="A22" s="57">
        <v>4</v>
      </c>
      <c r="B22" s="34" t="s">
        <v>23</v>
      </c>
      <c r="C22" s="87" t="s">
        <v>39</v>
      </c>
      <c r="D22" s="58"/>
      <c r="E22" s="59"/>
      <c r="F22" s="60"/>
      <c r="G22" s="60"/>
      <c r="H22" s="60"/>
      <c r="I22" s="60"/>
      <c r="J22" s="60"/>
      <c r="K22" s="60"/>
      <c r="L22" s="60"/>
      <c r="M22" s="60">
        <v>30</v>
      </c>
      <c r="N22" s="60"/>
      <c r="O22" s="60"/>
      <c r="P22" s="60"/>
      <c r="Q22" s="60"/>
      <c r="R22" s="61">
        <f t="shared" si="0"/>
        <v>30</v>
      </c>
      <c r="S22" s="61">
        <f t="shared" si="1"/>
        <v>30</v>
      </c>
      <c r="T22" s="62" t="s">
        <v>24</v>
      </c>
      <c r="U22" s="63">
        <v>2.5</v>
      </c>
      <c r="V22" s="66"/>
      <c r="W22" s="60"/>
      <c r="X22" s="60"/>
      <c r="Y22" s="60"/>
      <c r="Z22" s="59"/>
      <c r="AA22" s="59"/>
      <c r="AB22" s="59"/>
      <c r="AC22" s="59"/>
      <c r="AD22" s="60"/>
      <c r="AE22" s="60">
        <v>30</v>
      </c>
      <c r="AF22" s="60"/>
      <c r="AG22" s="60"/>
      <c r="AH22" s="60"/>
      <c r="AI22" s="60"/>
      <c r="AJ22" s="46">
        <f t="shared" ref="AJ22" si="6">SUM(V22:AH22)</f>
        <v>30</v>
      </c>
      <c r="AK22" s="46">
        <f t="shared" si="3"/>
        <v>30</v>
      </c>
      <c r="AL22" s="68" t="s">
        <v>24</v>
      </c>
      <c r="AM22" s="112">
        <v>2.5</v>
      </c>
      <c r="AN22" s="274">
        <f t="shared" si="4"/>
        <v>60</v>
      </c>
      <c r="AO22" s="275">
        <f t="shared" si="5"/>
        <v>5</v>
      </c>
    </row>
    <row r="23" spans="1:41" ht="22.5" customHeight="1" thickBot="1" x14ac:dyDescent="0.25">
      <c r="A23" s="287" t="s">
        <v>54</v>
      </c>
      <c r="B23" s="288"/>
      <c r="C23" s="289"/>
      <c r="D23" s="308">
        <f ca="1">SUM(D23:P23)</f>
        <v>0</v>
      </c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10"/>
      <c r="AO23" s="311"/>
    </row>
    <row r="24" spans="1:41" ht="13.5" thickTop="1" x14ac:dyDescent="0.2">
      <c r="A24" s="43">
        <v>5</v>
      </c>
      <c r="B24" s="25" t="s">
        <v>23</v>
      </c>
      <c r="C24" s="84" t="s">
        <v>60</v>
      </c>
      <c r="D24" s="44">
        <v>15</v>
      </c>
      <c r="E24" s="45"/>
      <c r="F24" s="46"/>
      <c r="G24" s="46"/>
      <c r="H24" s="46">
        <v>20</v>
      </c>
      <c r="I24" s="46"/>
      <c r="J24" s="46">
        <v>25</v>
      </c>
      <c r="K24" s="46"/>
      <c r="L24" s="46"/>
      <c r="M24" s="46"/>
      <c r="N24" s="46"/>
      <c r="O24" s="46"/>
      <c r="P24" s="46"/>
      <c r="Q24" s="46"/>
      <c r="R24" s="46">
        <f>SUM(D24:P24)</f>
        <v>60</v>
      </c>
      <c r="S24" s="46">
        <f>R24</f>
        <v>60</v>
      </c>
      <c r="T24" s="48" t="s">
        <v>36</v>
      </c>
      <c r="U24" s="64">
        <v>5</v>
      </c>
      <c r="V24" s="69"/>
      <c r="W24" s="46"/>
      <c r="X24" s="46"/>
      <c r="Y24" s="46"/>
      <c r="Z24" s="45"/>
      <c r="AA24" s="45"/>
      <c r="AB24" s="45"/>
      <c r="AC24" s="45"/>
      <c r="AD24" s="46"/>
      <c r="AE24" s="46"/>
      <c r="AF24" s="46"/>
      <c r="AG24" s="46"/>
      <c r="AH24" s="46"/>
      <c r="AI24" s="46"/>
      <c r="AJ24" s="46">
        <f>SUM(V24:AH24)</f>
        <v>0</v>
      </c>
      <c r="AK24" s="46"/>
      <c r="AL24" s="99"/>
      <c r="AM24" s="104"/>
      <c r="AN24" s="95">
        <f>S24+AJ24</f>
        <v>60</v>
      </c>
      <c r="AO24" s="96">
        <f>AM24+U24</f>
        <v>5</v>
      </c>
    </row>
    <row r="25" spans="1:41" x14ac:dyDescent="0.2">
      <c r="A25" s="50">
        <v>6</v>
      </c>
      <c r="B25" s="35" t="s">
        <v>23</v>
      </c>
      <c r="C25" s="86" t="s">
        <v>61</v>
      </c>
      <c r="D25" s="51"/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>
        <f t="shared" ref="R25:R28" si="7">SUM(D25:P25)</f>
        <v>0</v>
      </c>
      <c r="S25" s="53">
        <f t="shared" ref="S25:S28" si="8">R25</f>
        <v>0</v>
      </c>
      <c r="T25" s="54"/>
      <c r="U25" s="55"/>
      <c r="V25" s="65">
        <v>10</v>
      </c>
      <c r="W25" s="53"/>
      <c r="X25" s="53"/>
      <c r="Y25" s="53"/>
      <c r="Z25" s="52">
        <v>15</v>
      </c>
      <c r="AA25" s="52"/>
      <c r="AB25" s="52">
        <v>15</v>
      </c>
      <c r="AC25" s="52"/>
      <c r="AD25" s="53"/>
      <c r="AE25" s="53"/>
      <c r="AF25" s="53"/>
      <c r="AG25" s="53"/>
      <c r="AH25" s="53"/>
      <c r="AI25" s="56"/>
      <c r="AJ25" s="46">
        <f t="shared" ref="AJ25:AJ26" si="9">SUM(V25:AH25)</f>
        <v>40</v>
      </c>
      <c r="AK25" s="53">
        <f>AJ25</f>
        <v>40</v>
      </c>
      <c r="AL25" s="100" t="s">
        <v>24</v>
      </c>
      <c r="AM25" s="105">
        <v>4</v>
      </c>
      <c r="AN25" s="97">
        <f t="shared" ref="AN25:AN28" si="10">S25+AJ25</f>
        <v>40</v>
      </c>
      <c r="AO25" s="98">
        <f t="shared" ref="AO25:AO28" si="11">AM25+U25</f>
        <v>4</v>
      </c>
    </row>
    <row r="26" spans="1:41" ht="25.5" x14ac:dyDescent="0.2">
      <c r="A26" s="50">
        <v>7</v>
      </c>
      <c r="B26" s="35" t="s">
        <v>23</v>
      </c>
      <c r="C26" s="86" t="s">
        <v>62</v>
      </c>
      <c r="D26" s="51">
        <v>25</v>
      </c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>
        <f t="shared" si="7"/>
        <v>25</v>
      </c>
      <c r="S26" s="53">
        <f t="shared" si="8"/>
        <v>25</v>
      </c>
      <c r="T26" s="54" t="s">
        <v>24</v>
      </c>
      <c r="U26" s="55">
        <v>2.5</v>
      </c>
      <c r="V26" s="65"/>
      <c r="W26" s="53"/>
      <c r="X26" s="53"/>
      <c r="Y26" s="53"/>
      <c r="Z26" s="52"/>
      <c r="AA26" s="52"/>
      <c r="AB26" s="52"/>
      <c r="AC26" s="52"/>
      <c r="AD26" s="53"/>
      <c r="AE26" s="53"/>
      <c r="AF26" s="53"/>
      <c r="AG26" s="53"/>
      <c r="AH26" s="53"/>
      <c r="AI26" s="56"/>
      <c r="AJ26" s="46">
        <f t="shared" si="9"/>
        <v>0</v>
      </c>
      <c r="AK26" s="53"/>
      <c r="AL26" s="100"/>
      <c r="AM26" s="105"/>
      <c r="AN26" s="97">
        <f t="shared" si="10"/>
        <v>25</v>
      </c>
      <c r="AO26" s="98">
        <f t="shared" si="11"/>
        <v>2.5</v>
      </c>
    </row>
    <row r="27" spans="1:41" ht="25.5" x14ac:dyDescent="0.2">
      <c r="A27" s="50">
        <v>8</v>
      </c>
      <c r="B27" s="35" t="s">
        <v>23</v>
      </c>
      <c r="C27" s="86" t="s">
        <v>63</v>
      </c>
      <c r="D27" s="51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>
        <f t="shared" si="7"/>
        <v>0</v>
      </c>
      <c r="S27" s="53">
        <f t="shared" si="8"/>
        <v>0</v>
      </c>
      <c r="T27" s="54"/>
      <c r="U27" s="55"/>
      <c r="V27" s="65">
        <v>10</v>
      </c>
      <c r="W27" s="53"/>
      <c r="X27" s="53"/>
      <c r="Y27" s="53"/>
      <c r="Z27" s="52">
        <v>15</v>
      </c>
      <c r="AA27" s="52"/>
      <c r="AB27" s="52">
        <v>25</v>
      </c>
      <c r="AC27" s="52"/>
      <c r="AD27" s="53"/>
      <c r="AE27" s="53"/>
      <c r="AF27" s="53"/>
      <c r="AG27" s="53"/>
      <c r="AH27" s="53"/>
      <c r="AI27" s="56"/>
      <c r="AJ27" s="46">
        <f t="shared" ref="AJ27:AJ28" si="12">SUM(V27:AH27)</f>
        <v>50</v>
      </c>
      <c r="AK27" s="53">
        <f>AJ27</f>
        <v>50</v>
      </c>
      <c r="AL27" s="100" t="s">
        <v>36</v>
      </c>
      <c r="AM27" s="105">
        <v>4</v>
      </c>
      <c r="AN27" s="97">
        <f t="shared" si="10"/>
        <v>50</v>
      </c>
      <c r="AO27" s="98">
        <f t="shared" si="11"/>
        <v>4</v>
      </c>
    </row>
    <row r="28" spans="1:41" ht="26.25" thickBot="1" x14ac:dyDescent="0.25">
      <c r="A28" s="57">
        <v>9</v>
      </c>
      <c r="B28" s="34" t="s">
        <v>23</v>
      </c>
      <c r="C28" s="87" t="s">
        <v>64</v>
      </c>
      <c r="D28" s="58">
        <v>5</v>
      </c>
      <c r="E28" s="59"/>
      <c r="F28" s="60"/>
      <c r="G28" s="60">
        <v>10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>
        <f t="shared" si="7"/>
        <v>15</v>
      </c>
      <c r="S28" s="60">
        <f t="shared" si="8"/>
        <v>15</v>
      </c>
      <c r="T28" s="62" t="s">
        <v>24</v>
      </c>
      <c r="U28" s="63">
        <v>1.5</v>
      </c>
      <c r="V28" s="66"/>
      <c r="W28" s="60"/>
      <c r="X28" s="60"/>
      <c r="Y28" s="60"/>
      <c r="Z28" s="59"/>
      <c r="AA28" s="59"/>
      <c r="AB28" s="59"/>
      <c r="AC28" s="59"/>
      <c r="AD28" s="60"/>
      <c r="AE28" s="60"/>
      <c r="AF28" s="60"/>
      <c r="AG28" s="60"/>
      <c r="AH28" s="60"/>
      <c r="AI28" s="67"/>
      <c r="AJ28" s="46">
        <f t="shared" si="12"/>
        <v>0</v>
      </c>
      <c r="AK28" s="60"/>
      <c r="AL28" s="101"/>
      <c r="AM28" s="106"/>
      <c r="AN28" s="274">
        <f t="shared" si="10"/>
        <v>15</v>
      </c>
      <c r="AO28" s="275">
        <f t="shared" si="11"/>
        <v>1.5</v>
      </c>
    </row>
    <row r="29" spans="1:41" ht="22.5" customHeight="1" thickBot="1" x14ac:dyDescent="0.25">
      <c r="A29" s="315" t="s">
        <v>55</v>
      </c>
      <c r="B29" s="316"/>
      <c r="C29" s="317"/>
      <c r="D29" s="308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10"/>
      <c r="AO29" s="311"/>
    </row>
    <row r="30" spans="1:41" ht="13.5" thickTop="1" x14ac:dyDescent="0.2">
      <c r="A30" s="43">
        <v>10</v>
      </c>
      <c r="B30" s="25" t="s">
        <v>23</v>
      </c>
      <c r="C30" s="84" t="s">
        <v>65</v>
      </c>
      <c r="D30" s="44">
        <v>15</v>
      </c>
      <c r="E30" s="45"/>
      <c r="F30" s="46">
        <v>20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>
        <f>SUM(D30:P30)</f>
        <v>35</v>
      </c>
      <c r="S30" s="46">
        <f>R30</f>
        <v>35</v>
      </c>
      <c r="T30" s="48" t="s">
        <v>24</v>
      </c>
      <c r="U30" s="64">
        <v>3</v>
      </c>
      <c r="V30" s="69">
        <v>15</v>
      </c>
      <c r="W30" s="46"/>
      <c r="X30" s="46">
        <v>20</v>
      </c>
      <c r="Y30" s="46"/>
      <c r="Z30" s="45"/>
      <c r="AA30" s="45"/>
      <c r="AB30" s="45"/>
      <c r="AC30" s="45"/>
      <c r="AD30" s="46"/>
      <c r="AE30" s="46"/>
      <c r="AF30" s="46"/>
      <c r="AG30" s="46"/>
      <c r="AH30" s="46"/>
      <c r="AI30" s="47"/>
      <c r="AJ30" s="46">
        <f>SUM(V30:AH30)</f>
        <v>35</v>
      </c>
      <c r="AK30" s="46">
        <f>SUM(V30:AH30)</f>
        <v>35</v>
      </c>
      <c r="AL30" s="99" t="s">
        <v>36</v>
      </c>
      <c r="AM30" s="104">
        <v>3</v>
      </c>
      <c r="AN30" s="95">
        <f>S30+AK30</f>
        <v>70</v>
      </c>
      <c r="AO30" s="96">
        <f>AM30+U30</f>
        <v>6</v>
      </c>
    </row>
    <row r="31" spans="1:41" x14ac:dyDescent="0.2">
      <c r="A31" s="50">
        <v>11</v>
      </c>
      <c r="B31" s="35" t="s">
        <v>23</v>
      </c>
      <c r="C31" s="86" t="s">
        <v>66</v>
      </c>
      <c r="D31" s="51">
        <v>20</v>
      </c>
      <c r="E31" s="52"/>
      <c r="F31" s="53">
        <v>10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>
        <f t="shared" ref="R31:R33" si="13">SUM(D31:P31)</f>
        <v>30</v>
      </c>
      <c r="S31" s="53">
        <f t="shared" ref="S31:S34" si="14">R31</f>
        <v>30</v>
      </c>
      <c r="T31" s="54" t="s">
        <v>24</v>
      </c>
      <c r="U31" s="55">
        <v>3</v>
      </c>
      <c r="V31" s="65"/>
      <c r="W31" s="53"/>
      <c r="X31" s="53"/>
      <c r="Y31" s="53"/>
      <c r="Z31" s="52"/>
      <c r="AA31" s="52"/>
      <c r="AB31" s="52"/>
      <c r="AC31" s="52"/>
      <c r="AD31" s="53"/>
      <c r="AE31" s="53"/>
      <c r="AF31" s="53"/>
      <c r="AG31" s="53"/>
      <c r="AH31" s="53"/>
      <c r="AI31" s="56"/>
      <c r="AJ31" s="46">
        <f t="shared" ref="AJ31:AJ34" si="15">SUM(V31:AH31)</f>
        <v>0</v>
      </c>
      <c r="AK31" s="46">
        <f t="shared" ref="AK31:AK34" si="16">SUM(V31:AH31)</f>
        <v>0</v>
      </c>
      <c r="AL31" s="100"/>
      <c r="AM31" s="105"/>
      <c r="AN31" s="97">
        <f t="shared" ref="AN31:AN34" si="17">S31+AK31</f>
        <v>30</v>
      </c>
      <c r="AO31" s="98">
        <f>AM306+U31</f>
        <v>3</v>
      </c>
    </row>
    <row r="32" spans="1:41" x14ac:dyDescent="0.2">
      <c r="A32" s="50">
        <v>12</v>
      </c>
      <c r="B32" s="35" t="s">
        <v>23</v>
      </c>
      <c r="C32" s="86" t="s">
        <v>67</v>
      </c>
      <c r="D32" s="51">
        <v>5</v>
      </c>
      <c r="E32" s="52"/>
      <c r="F32" s="53">
        <v>10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>
        <f t="shared" si="13"/>
        <v>15</v>
      </c>
      <c r="S32" s="53">
        <f t="shared" si="14"/>
        <v>15</v>
      </c>
      <c r="T32" s="54" t="s">
        <v>24</v>
      </c>
      <c r="U32" s="55">
        <v>1.5</v>
      </c>
      <c r="V32" s="65"/>
      <c r="W32" s="53"/>
      <c r="X32" s="53"/>
      <c r="Y32" s="53"/>
      <c r="Z32" s="52"/>
      <c r="AA32" s="52"/>
      <c r="AB32" s="52"/>
      <c r="AC32" s="52"/>
      <c r="AD32" s="53"/>
      <c r="AE32" s="53"/>
      <c r="AF32" s="53"/>
      <c r="AG32" s="53"/>
      <c r="AH32" s="53"/>
      <c r="AI32" s="56"/>
      <c r="AJ32" s="46">
        <f t="shared" si="15"/>
        <v>0</v>
      </c>
      <c r="AK32" s="46">
        <f t="shared" si="16"/>
        <v>0</v>
      </c>
      <c r="AL32" s="100"/>
      <c r="AM32" s="105"/>
      <c r="AN32" s="97">
        <f t="shared" si="17"/>
        <v>15</v>
      </c>
      <c r="AO32" s="98">
        <f>AM307+U32</f>
        <v>1.5</v>
      </c>
    </row>
    <row r="33" spans="1:41" ht="25.5" x14ac:dyDescent="0.2">
      <c r="A33" s="50">
        <v>13</v>
      </c>
      <c r="B33" s="35" t="s">
        <v>23</v>
      </c>
      <c r="C33" s="86" t="s">
        <v>68</v>
      </c>
      <c r="D33" s="51">
        <v>5</v>
      </c>
      <c r="E33" s="52"/>
      <c r="F33" s="53">
        <v>10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>
        <f t="shared" si="13"/>
        <v>15</v>
      </c>
      <c r="S33" s="53">
        <f t="shared" si="14"/>
        <v>15</v>
      </c>
      <c r="T33" s="54" t="s">
        <v>24</v>
      </c>
      <c r="U33" s="55">
        <v>1.5</v>
      </c>
      <c r="V33" s="65"/>
      <c r="W33" s="53"/>
      <c r="X33" s="53"/>
      <c r="Y33" s="53"/>
      <c r="Z33" s="52"/>
      <c r="AA33" s="52"/>
      <c r="AB33" s="52"/>
      <c r="AC33" s="52"/>
      <c r="AD33" s="53"/>
      <c r="AE33" s="53"/>
      <c r="AF33" s="53"/>
      <c r="AG33" s="53"/>
      <c r="AH33" s="53"/>
      <c r="AI33" s="56"/>
      <c r="AJ33" s="46">
        <f t="shared" si="15"/>
        <v>0</v>
      </c>
      <c r="AK33" s="46">
        <f t="shared" si="16"/>
        <v>0</v>
      </c>
      <c r="AL33" s="100"/>
      <c r="AM33" s="105"/>
      <c r="AN33" s="97">
        <f t="shared" si="17"/>
        <v>15</v>
      </c>
      <c r="AO33" s="98">
        <f>AM308+U33</f>
        <v>1.5</v>
      </c>
    </row>
    <row r="34" spans="1:41" ht="13.5" thickBot="1" x14ac:dyDescent="0.25">
      <c r="A34" s="57">
        <v>14</v>
      </c>
      <c r="B34" s="34" t="s">
        <v>23</v>
      </c>
      <c r="C34" s="87" t="s">
        <v>69</v>
      </c>
      <c r="D34" s="58"/>
      <c r="E34" s="59">
        <v>5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>
        <f>SUM(D34:P34)</f>
        <v>5</v>
      </c>
      <c r="S34" s="60">
        <f t="shared" si="14"/>
        <v>5</v>
      </c>
      <c r="T34" s="62" t="s">
        <v>24</v>
      </c>
      <c r="U34" s="63">
        <v>0.5</v>
      </c>
      <c r="V34" s="66"/>
      <c r="W34" s="60">
        <v>5</v>
      </c>
      <c r="X34" s="60"/>
      <c r="Y34" s="60"/>
      <c r="Z34" s="59"/>
      <c r="AA34" s="59"/>
      <c r="AB34" s="59"/>
      <c r="AC34" s="59"/>
      <c r="AD34" s="60"/>
      <c r="AE34" s="60"/>
      <c r="AF34" s="60"/>
      <c r="AG34" s="60"/>
      <c r="AH34" s="60"/>
      <c r="AI34" s="67"/>
      <c r="AJ34" s="46">
        <f t="shared" si="15"/>
        <v>5</v>
      </c>
      <c r="AK34" s="46">
        <f t="shared" si="16"/>
        <v>5</v>
      </c>
      <c r="AL34" s="101" t="s">
        <v>24</v>
      </c>
      <c r="AM34" s="106">
        <v>0.5</v>
      </c>
      <c r="AN34" s="274">
        <f t="shared" si="17"/>
        <v>10</v>
      </c>
      <c r="AO34" s="275">
        <f>AM34+U34</f>
        <v>1</v>
      </c>
    </row>
    <row r="35" spans="1:41" ht="22.5" customHeight="1" thickBot="1" x14ac:dyDescent="0.25">
      <c r="A35" s="287" t="s">
        <v>56</v>
      </c>
      <c r="B35" s="288"/>
      <c r="C35" s="289"/>
      <c r="D35" s="308">
        <f ca="1">SUM(D35:P35)</f>
        <v>0</v>
      </c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309"/>
      <c r="AK35" s="309"/>
      <c r="AL35" s="309"/>
      <c r="AM35" s="309"/>
      <c r="AN35" s="310"/>
      <c r="AO35" s="311"/>
    </row>
    <row r="36" spans="1:41" s="21" customFormat="1" ht="26.25" thickTop="1" x14ac:dyDescent="0.2">
      <c r="A36" s="40">
        <v>15</v>
      </c>
      <c r="B36" s="70" t="s">
        <v>23</v>
      </c>
      <c r="C36" s="88" t="s">
        <v>71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>
        <f>SUM(D36:Q36)</f>
        <v>0</v>
      </c>
      <c r="S36" s="71">
        <f t="shared" ref="S36" si="18">SUM(D36:Q36)</f>
        <v>0</v>
      </c>
      <c r="T36" s="72"/>
      <c r="U36" s="73"/>
      <c r="V36" s="74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>
        <v>36</v>
      </c>
      <c r="AI36" s="75"/>
      <c r="AJ36" s="75">
        <v>36</v>
      </c>
      <c r="AK36" s="75">
        <f t="shared" ref="AK36" si="19">SUM(V36:AI36)</f>
        <v>36</v>
      </c>
      <c r="AL36" s="102" t="s">
        <v>24</v>
      </c>
      <c r="AM36" s="107">
        <v>2</v>
      </c>
      <c r="AN36" s="95">
        <f t="shared" ref="AN36:AN38" si="20">SUM(S36,AK36)</f>
        <v>36</v>
      </c>
      <c r="AO36" s="96">
        <f t="shared" ref="AO36:AO38" si="21">U36+AM36</f>
        <v>2</v>
      </c>
    </row>
    <row r="37" spans="1:41" s="21" customFormat="1" ht="25.5" x14ac:dyDescent="0.2">
      <c r="A37" s="39">
        <v>16</v>
      </c>
      <c r="B37" s="38" t="s">
        <v>23</v>
      </c>
      <c r="C37" s="89" t="s">
        <v>72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>
        <f t="shared" ref="R37:R38" si="22">SUM(D37:Q37)</f>
        <v>0</v>
      </c>
      <c r="S37" s="76"/>
      <c r="T37" s="77"/>
      <c r="U37" s="78"/>
      <c r="V37" s="79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>
        <v>146</v>
      </c>
      <c r="AI37" s="80"/>
      <c r="AJ37" s="80">
        <v>146</v>
      </c>
      <c r="AK37" s="80">
        <v>146</v>
      </c>
      <c r="AL37" s="103" t="s">
        <v>24</v>
      </c>
      <c r="AM37" s="108">
        <v>7</v>
      </c>
      <c r="AN37" s="97">
        <f t="shared" si="20"/>
        <v>146</v>
      </c>
      <c r="AO37" s="98">
        <f t="shared" si="21"/>
        <v>7</v>
      </c>
    </row>
    <row r="38" spans="1:41" s="21" customFormat="1" ht="26.25" thickBot="1" x14ac:dyDescent="0.25">
      <c r="A38" s="39">
        <v>17</v>
      </c>
      <c r="B38" s="38" t="s">
        <v>23</v>
      </c>
      <c r="C38" s="89" t="s">
        <v>73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>
        <f t="shared" si="22"/>
        <v>0</v>
      </c>
      <c r="S38" s="76"/>
      <c r="T38" s="77"/>
      <c r="U38" s="78"/>
      <c r="V38" s="79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>
        <v>40</v>
      </c>
      <c r="AI38" s="80"/>
      <c r="AJ38" s="80">
        <v>40</v>
      </c>
      <c r="AK38" s="80">
        <f>SUM(V38:AI38)</f>
        <v>40</v>
      </c>
      <c r="AL38" s="103" t="s">
        <v>24</v>
      </c>
      <c r="AM38" s="108">
        <v>2</v>
      </c>
      <c r="AN38" s="274">
        <f t="shared" si="20"/>
        <v>40</v>
      </c>
      <c r="AO38" s="275">
        <f t="shared" si="21"/>
        <v>2</v>
      </c>
    </row>
    <row r="39" spans="1:41" ht="22.5" customHeight="1" thickTop="1" thickBot="1" x14ac:dyDescent="0.25">
      <c r="A39" s="318"/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19"/>
      <c r="AK39" s="319"/>
      <c r="AL39" s="319"/>
      <c r="AM39" s="319"/>
      <c r="AN39" s="320"/>
      <c r="AO39" s="321"/>
    </row>
    <row r="40" spans="1:41" ht="14.25" thickTop="1" thickBot="1" x14ac:dyDescent="0.25">
      <c r="A40" s="81">
        <v>18</v>
      </c>
      <c r="B40" s="82" t="s">
        <v>23</v>
      </c>
      <c r="C40" s="84" t="s">
        <v>70</v>
      </c>
      <c r="D40" s="44"/>
      <c r="E40" s="45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99" t="s">
        <v>24</v>
      </c>
      <c r="U40" s="142">
        <v>2.5</v>
      </c>
      <c r="V40" s="141"/>
      <c r="W40" s="46"/>
      <c r="X40" s="46"/>
      <c r="Y40" s="46"/>
      <c r="Z40" s="45"/>
      <c r="AA40" s="45"/>
      <c r="AB40" s="45"/>
      <c r="AC40" s="45"/>
      <c r="AD40" s="46"/>
      <c r="AE40" s="46"/>
      <c r="AF40" s="46"/>
      <c r="AG40" s="46"/>
      <c r="AH40" s="46"/>
      <c r="AI40" s="47"/>
      <c r="AJ40" s="46"/>
      <c r="AK40" s="46"/>
      <c r="AL40" s="99"/>
      <c r="AM40" s="104">
        <v>2.5</v>
      </c>
      <c r="AN40" s="95"/>
      <c r="AO40" s="96">
        <v>5</v>
      </c>
    </row>
    <row r="41" spans="1:41" ht="13.5" thickBot="1" x14ac:dyDescent="0.25">
      <c r="A41" s="312" t="s">
        <v>26</v>
      </c>
      <c r="B41" s="313"/>
      <c r="C41" s="314"/>
      <c r="D41" s="90">
        <f>D19+D20+D21+D24+D26+D28+D30+D31+D32+D33</f>
        <v>125</v>
      </c>
      <c r="E41" s="90">
        <f t="shared" ref="E41:S41" si="23">SUM(E19:E38)</f>
        <v>5</v>
      </c>
      <c r="F41" s="90">
        <f t="shared" si="23"/>
        <v>70</v>
      </c>
      <c r="G41" s="90">
        <f t="shared" si="23"/>
        <v>10</v>
      </c>
      <c r="H41" s="90">
        <f t="shared" si="23"/>
        <v>30</v>
      </c>
      <c r="I41" s="90">
        <f t="shared" si="23"/>
        <v>0</v>
      </c>
      <c r="J41" s="90">
        <f t="shared" si="23"/>
        <v>25</v>
      </c>
      <c r="K41" s="90">
        <f t="shared" si="23"/>
        <v>0</v>
      </c>
      <c r="L41" s="90">
        <f t="shared" si="23"/>
        <v>0</v>
      </c>
      <c r="M41" s="90">
        <f t="shared" si="23"/>
        <v>30</v>
      </c>
      <c r="N41" s="90">
        <f t="shared" si="23"/>
        <v>0</v>
      </c>
      <c r="O41" s="90">
        <f t="shared" si="23"/>
        <v>0</v>
      </c>
      <c r="P41" s="90">
        <f t="shared" si="23"/>
        <v>0</v>
      </c>
      <c r="Q41" s="90">
        <f t="shared" si="23"/>
        <v>0</v>
      </c>
      <c r="R41" s="90">
        <f t="shared" si="23"/>
        <v>295</v>
      </c>
      <c r="S41" s="90">
        <f t="shared" si="23"/>
        <v>295</v>
      </c>
      <c r="T41" s="90"/>
      <c r="U41" s="90">
        <f>SUM(U18:U40)</f>
        <v>30</v>
      </c>
      <c r="V41" s="90">
        <f t="shared" ref="V41:AI41" si="24">SUM(V18:V38)</f>
        <v>50</v>
      </c>
      <c r="W41" s="90">
        <f t="shared" si="24"/>
        <v>5</v>
      </c>
      <c r="X41" s="90">
        <f>SUM(X18:X38)</f>
        <v>30</v>
      </c>
      <c r="Y41" s="90">
        <f t="shared" si="24"/>
        <v>0</v>
      </c>
      <c r="Z41" s="90">
        <f t="shared" si="24"/>
        <v>30</v>
      </c>
      <c r="AA41" s="90">
        <f t="shared" si="24"/>
        <v>0</v>
      </c>
      <c r="AB41" s="90">
        <f t="shared" si="24"/>
        <v>40</v>
      </c>
      <c r="AC41" s="90">
        <f t="shared" si="24"/>
        <v>0</v>
      </c>
      <c r="AD41" s="90">
        <f t="shared" si="24"/>
        <v>0</v>
      </c>
      <c r="AE41" s="90">
        <f t="shared" si="24"/>
        <v>30</v>
      </c>
      <c r="AF41" s="90">
        <f t="shared" si="24"/>
        <v>0</v>
      </c>
      <c r="AG41" s="90">
        <f t="shared" si="24"/>
        <v>0</v>
      </c>
      <c r="AH41" s="90">
        <f t="shared" si="24"/>
        <v>222</v>
      </c>
      <c r="AI41" s="90">
        <f t="shared" si="24"/>
        <v>0</v>
      </c>
      <c r="AJ41" s="90">
        <f>SUM(AJ19:AJ38)</f>
        <v>407</v>
      </c>
      <c r="AK41" s="90">
        <f>SUM(AK18:AK38)</f>
        <v>407</v>
      </c>
      <c r="AL41" s="258"/>
      <c r="AM41" s="109">
        <f>SUM(AM18:AM40)</f>
        <v>30</v>
      </c>
      <c r="AN41" s="274">
        <f>SUM(AN19:AN40)</f>
        <v>702</v>
      </c>
      <c r="AO41" s="275">
        <f>SUM(AO19:AO40)</f>
        <v>60</v>
      </c>
    </row>
    <row r="42" spans="1:41" x14ac:dyDescent="0.2">
      <c r="C42" s="11" t="s">
        <v>48</v>
      </c>
    </row>
    <row r="43" spans="1:41" x14ac:dyDescent="0.2">
      <c r="C43" s="11" t="s">
        <v>27</v>
      </c>
    </row>
    <row r="45" spans="1:41" x14ac:dyDescent="0.2">
      <c r="C45" s="29"/>
      <c r="O45" s="28"/>
      <c r="Q45" s="10" t="s">
        <v>38</v>
      </c>
      <c r="AF45" s="306" t="s">
        <v>49</v>
      </c>
      <c r="AG45" s="306"/>
      <c r="AH45" s="306"/>
      <c r="AI45" s="306"/>
      <c r="AJ45" s="306"/>
      <c r="AK45" s="306"/>
      <c r="AL45" s="306"/>
    </row>
    <row r="46" spans="1:41" x14ac:dyDescent="0.2">
      <c r="C46" s="18" t="s">
        <v>28</v>
      </c>
      <c r="M46" s="19"/>
      <c r="O46" s="306" t="s">
        <v>29</v>
      </c>
      <c r="P46" s="306"/>
      <c r="Q46" s="306"/>
      <c r="R46" s="306"/>
      <c r="S46" s="306"/>
      <c r="T46" s="306"/>
      <c r="U46" s="306"/>
      <c r="AF46" s="306" t="s">
        <v>30</v>
      </c>
      <c r="AG46" s="306"/>
      <c r="AH46" s="306"/>
      <c r="AI46" s="306"/>
      <c r="AJ46" s="306"/>
      <c r="AK46" s="306"/>
      <c r="AL46" s="306"/>
    </row>
    <row r="47" spans="1:41" x14ac:dyDescent="0.2">
      <c r="E47" s="12"/>
    </row>
    <row r="50" spans="16:16" x14ac:dyDescent="0.2">
      <c r="P50" s="24"/>
    </row>
  </sheetData>
  <sheetProtection selectLockedCells="1" selectUnlockedCells="1"/>
  <mergeCells count="23">
    <mergeCell ref="A41:C41"/>
    <mergeCell ref="A23:C23"/>
    <mergeCell ref="D23:AO23"/>
    <mergeCell ref="A29:C29"/>
    <mergeCell ref="D29:AO29"/>
    <mergeCell ref="A39:AO39"/>
    <mergeCell ref="AF45:AL45"/>
    <mergeCell ref="O46:U46"/>
    <mergeCell ref="AF46:AL46"/>
    <mergeCell ref="D16:U16"/>
    <mergeCell ref="V16:AM16"/>
    <mergeCell ref="D35:AO35"/>
    <mergeCell ref="A18:C18"/>
    <mergeCell ref="D18:AO18"/>
    <mergeCell ref="A35:C35"/>
    <mergeCell ref="AJ2:AN2"/>
    <mergeCell ref="AJ4:AN4"/>
    <mergeCell ref="A6:AO6"/>
    <mergeCell ref="A16:A17"/>
    <mergeCell ref="C16:C17"/>
    <mergeCell ref="N8:T8"/>
    <mergeCell ref="AN16:AN17"/>
    <mergeCell ref="AO16:AO17"/>
  </mergeCells>
  <dataValidations count="1">
    <dataValidation type="list" allowBlank="1" showErrorMessage="1" sqref="B30:B34 B19:B22 B24:B28 B36:B40" xr:uid="{00000000-0002-0000-0000-000000000000}">
      <formula1>RodzajeZajec</formula1>
      <formula2>0</formula2>
    </dataValidation>
  </dataValidations>
  <printOptions horizontalCentered="1"/>
  <pageMargins left="0" right="0" top="0.70625000000000004" bottom="0.39305555555555555" header="0.51180555555555551" footer="0.19652777777777777"/>
  <pageSetup paperSize="9" scale="47" firstPageNumber="0" orientation="landscape" horizontalDpi="300" verticalDpi="300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Z58"/>
  <sheetViews>
    <sheetView showZeros="0" zoomScale="80" zoomScaleNormal="80" workbookViewId="0">
      <selection activeCell="N9" sqref="N9"/>
    </sheetView>
  </sheetViews>
  <sheetFormatPr defaultColWidth="11.42578125" defaultRowHeight="12.75" x14ac:dyDescent="0.2"/>
  <cols>
    <col min="1" max="1" width="9.140625" style="121" customWidth="1"/>
    <col min="2" max="2" width="21.7109375" style="120" bestFit="1" customWidth="1"/>
    <col min="3" max="3" width="57.28515625" style="1" customWidth="1"/>
    <col min="4" max="20" width="6.7109375" style="1" customWidth="1"/>
    <col min="21" max="21" width="6.7109375" style="259" customWidth="1"/>
    <col min="22" max="38" width="6.7109375" style="1" customWidth="1"/>
    <col min="39" max="39" width="6.7109375" style="2" customWidth="1"/>
    <col min="40" max="40" width="8.28515625" style="1" customWidth="1"/>
    <col min="41" max="41" width="7.5703125" style="1" customWidth="1"/>
    <col min="42" max="56" width="11.42578125" style="91" customWidth="1"/>
    <col min="57" max="87" width="11.42578125" style="1" customWidth="1"/>
    <col min="88" max="16384" width="11.42578125" style="1"/>
  </cols>
  <sheetData>
    <row r="2" spans="1:56" x14ac:dyDescent="0.2">
      <c r="AJ2" s="337"/>
      <c r="AK2" s="337"/>
      <c r="AL2" s="337"/>
      <c r="AM2" s="337"/>
      <c r="AN2" s="337"/>
    </row>
    <row r="4" spans="1:56" x14ac:dyDescent="0.2">
      <c r="AJ4" s="337"/>
      <c r="AK4" s="337"/>
      <c r="AL4" s="337"/>
      <c r="AM4" s="337"/>
      <c r="AN4" s="337"/>
    </row>
    <row r="6" spans="1:56" s="3" customFormat="1" ht="20.100000000000001" customHeight="1" x14ac:dyDescent="0.2">
      <c r="A6" s="338" t="s">
        <v>37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</row>
    <row r="7" spans="1:56" s="3" customFormat="1" ht="20.100000000000001" customHeight="1" x14ac:dyDescent="0.2">
      <c r="A7" s="118"/>
      <c r="B7" s="11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18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</row>
    <row r="8" spans="1:56" x14ac:dyDescent="0.2">
      <c r="N8" s="301" t="s">
        <v>95</v>
      </c>
      <c r="O8" s="301"/>
      <c r="P8" s="301"/>
      <c r="Q8" s="301"/>
      <c r="R8" s="301"/>
      <c r="S8" s="301"/>
      <c r="T8" s="301"/>
    </row>
    <row r="9" spans="1:56" s="5" customFormat="1" ht="15" customHeight="1" x14ac:dyDescent="0.25">
      <c r="A9" s="271" t="s">
        <v>45</v>
      </c>
      <c r="B9" s="140"/>
      <c r="N9" s="36"/>
      <c r="O9" s="36"/>
      <c r="U9" s="260"/>
      <c r="AM9" s="6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</row>
    <row r="10" spans="1:56" s="5" customFormat="1" ht="15" customHeight="1" x14ac:dyDescent="0.25">
      <c r="A10" s="272" t="s">
        <v>88</v>
      </c>
      <c r="B10" s="140"/>
      <c r="U10" s="260"/>
      <c r="AM10" s="6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</row>
    <row r="11" spans="1:56" s="5" customFormat="1" ht="15" customHeight="1" x14ac:dyDescent="0.25">
      <c r="A11" s="272" t="s">
        <v>75</v>
      </c>
      <c r="B11" s="140"/>
      <c r="U11" s="260"/>
      <c r="AM11" s="6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</row>
    <row r="12" spans="1:56" s="5" customFormat="1" ht="15" customHeight="1" x14ac:dyDescent="0.25">
      <c r="A12" s="272" t="s">
        <v>52</v>
      </c>
      <c r="B12" s="140"/>
      <c r="U12" s="260"/>
      <c r="AM12" s="6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</row>
    <row r="13" spans="1:56" ht="15" customHeight="1" x14ac:dyDescent="0.25">
      <c r="A13" s="273" t="s">
        <v>50</v>
      </c>
    </row>
    <row r="15" spans="1:56" ht="13.5" thickBot="1" x14ac:dyDescent="0.25"/>
    <row r="16" spans="1:56" ht="13.5" customHeight="1" thickBot="1" x14ac:dyDescent="0.25">
      <c r="A16" s="297" t="s">
        <v>0</v>
      </c>
      <c r="B16" s="9"/>
      <c r="C16" s="299" t="s">
        <v>1</v>
      </c>
      <c r="D16" s="307" t="s">
        <v>2</v>
      </c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 t="s">
        <v>3</v>
      </c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2" t="s">
        <v>4</v>
      </c>
      <c r="AO16" s="304" t="s">
        <v>5</v>
      </c>
    </row>
    <row r="17" spans="1:104" ht="264" thickBot="1" x14ac:dyDescent="0.25">
      <c r="A17" s="298"/>
      <c r="B17" s="126" t="s">
        <v>6</v>
      </c>
      <c r="C17" s="300"/>
      <c r="D17" s="30" t="s">
        <v>7</v>
      </c>
      <c r="E17" s="31" t="s">
        <v>8</v>
      </c>
      <c r="F17" s="32" t="s">
        <v>9</v>
      </c>
      <c r="G17" s="32" t="s">
        <v>10</v>
      </c>
      <c r="H17" s="32" t="s">
        <v>11</v>
      </c>
      <c r="I17" s="32" t="s">
        <v>12</v>
      </c>
      <c r="J17" s="32" t="s">
        <v>13</v>
      </c>
      <c r="K17" s="32" t="s">
        <v>40</v>
      </c>
      <c r="L17" s="32" t="s">
        <v>41</v>
      </c>
      <c r="M17" s="32" t="s">
        <v>14</v>
      </c>
      <c r="N17" s="32" t="s">
        <v>15</v>
      </c>
      <c r="O17" s="32" t="s">
        <v>16</v>
      </c>
      <c r="P17" s="32" t="s">
        <v>17</v>
      </c>
      <c r="Q17" s="32" t="s">
        <v>18</v>
      </c>
      <c r="R17" s="32" t="s">
        <v>19</v>
      </c>
      <c r="S17" s="32" t="s">
        <v>20</v>
      </c>
      <c r="T17" s="32" t="s">
        <v>21</v>
      </c>
      <c r="U17" s="261" t="s">
        <v>22</v>
      </c>
      <c r="V17" s="30" t="s">
        <v>7</v>
      </c>
      <c r="W17" s="32" t="s">
        <v>8</v>
      </c>
      <c r="X17" s="32" t="s">
        <v>9</v>
      </c>
      <c r="Y17" s="32" t="s">
        <v>10</v>
      </c>
      <c r="Z17" s="31" t="s">
        <v>11</v>
      </c>
      <c r="AA17" s="31" t="s">
        <v>12</v>
      </c>
      <c r="AB17" s="31" t="s">
        <v>13</v>
      </c>
      <c r="AC17" s="32" t="s">
        <v>42</v>
      </c>
      <c r="AD17" s="32" t="s">
        <v>41</v>
      </c>
      <c r="AE17" s="32" t="s">
        <v>14</v>
      </c>
      <c r="AF17" s="32" t="s">
        <v>15</v>
      </c>
      <c r="AG17" s="32" t="s">
        <v>16</v>
      </c>
      <c r="AH17" s="32" t="s">
        <v>17</v>
      </c>
      <c r="AI17" s="32" t="s">
        <v>18</v>
      </c>
      <c r="AJ17" s="32" t="s">
        <v>19</v>
      </c>
      <c r="AK17" s="32" t="s">
        <v>20</v>
      </c>
      <c r="AL17" s="32" t="s">
        <v>21</v>
      </c>
      <c r="AM17" s="33" t="s">
        <v>22</v>
      </c>
      <c r="AN17" s="303"/>
      <c r="AO17" s="305"/>
    </row>
    <row r="18" spans="1:104" ht="22.5" customHeight="1" thickBot="1" x14ac:dyDescent="0.25">
      <c r="A18" s="287" t="s">
        <v>53</v>
      </c>
      <c r="B18" s="288"/>
      <c r="C18" s="289"/>
      <c r="D18" s="332">
        <f ca="1">SUM(D18:P18)</f>
        <v>0</v>
      </c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3"/>
      <c r="AO18" s="334"/>
    </row>
    <row r="19" spans="1:104" ht="17.25" customHeight="1" thickTop="1" x14ac:dyDescent="0.2">
      <c r="A19" s="162">
        <v>1</v>
      </c>
      <c r="B19" s="163" t="s">
        <v>23</v>
      </c>
      <c r="C19" s="164" t="s">
        <v>76</v>
      </c>
      <c r="D19" s="165">
        <v>20</v>
      </c>
      <c r="E19" s="165"/>
      <c r="F19" s="166">
        <v>15</v>
      </c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>
        <f>SUM(D19:P19)</f>
        <v>35</v>
      </c>
      <c r="S19" s="166">
        <f>SUM(D19:Q19)</f>
        <v>35</v>
      </c>
      <c r="T19" s="167" t="s">
        <v>24</v>
      </c>
      <c r="U19" s="168">
        <v>3</v>
      </c>
      <c r="V19" s="165">
        <v>20</v>
      </c>
      <c r="W19" s="166"/>
      <c r="X19" s="166">
        <v>15</v>
      </c>
      <c r="Y19" s="166"/>
      <c r="Z19" s="165"/>
      <c r="AA19" s="165"/>
      <c r="AB19" s="165"/>
      <c r="AC19" s="165"/>
      <c r="AD19" s="166"/>
      <c r="AE19" s="166"/>
      <c r="AF19" s="166"/>
      <c r="AG19" s="166"/>
      <c r="AH19" s="166"/>
      <c r="AI19" s="166"/>
      <c r="AJ19" s="166">
        <f>SUM(V19:AH19)</f>
        <v>35</v>
      </c>
      <c r="AK19" s="166">
        <f>SUM(V19:AI19)</f>
        <v>35</v>
      </c>
      <c r="AL19" s="167" t="s">
        <v>36</v>
      </c>
      <c r="AM19" s="169">
        <v>3.5</v>
      </c>
      <c r="AN19" s="170">
        <f>S19+AK19</f>
        <v>70</v>
      </c>
      <c r="AO19" s="171">
        <f>U19+AM19</f>
        <v>6.5</v>
      </c>
    </row>
    <row r="20" spans="1:104" ht="21.75" customHeight="1" thickBot="1" x14ac:dyDescent="0.25">
      <c r="A20" s="172">
        <v>2</v>
      </c>
      <c r="B20" s="173" t="s">
        <v>23</v>
      </c>
      <c r="C20" s="174" t="s">
        <v>39</v>
      </c>
      <c r="D20" s="175"/>
      <c r="E20" s="176"/>
      <c r="F20" s="176"/>
      <c r="G20" s="176"/>
      <c r="H20" s="176"/>
      <c r="I20" s="176"/>
      <c r="J20" s="176"/>
      <c r="K20" s="176"/>
      <c r="L20" s="176"/>
      <c r="M20" s="176">
        <v>30</v>
      </c>
      <c r="N20" s="176"/>
      <c r="O20" s="176"/>
      <c r="P20" s="176"/>
      <c r="Q20" s="176"/>
      <c r="R20" s="166">
        <f>SUM(D20:P20)</f>
        <v>30</v>
      </c>
      <c r="S20" s="166">
        <f>SUM(D20:Q20)</f>
        <v>30</v>
      </c>
      <c r="T20" s="177" t="s">
        <v>36</v>
      </c>
      <c r="U20" s="178">
        <v>2.5</v>
      </c>
      <c r="V20" s="175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66">
        <f>SUM(V20:AH20)</f>
        <v>0</v>
      </c>
      <c r="AK20" s="176">
        <f>AJ20</f>
        <v>0</v>
      </c>
      <c r="AL20" s="177"/>
      <c r="AM20" s="179"/>
      <c r="AN20" s="180">
        <f>S20+AK20</f>
        <v>30</v>
      </c>
      <c r="AO20" s="181">
        <f>U20+AM20</f>
        <v>2.5</v>
      </c>
    </row>
    <row r="21" spans="1:104" customFormat="1" ht="22.5" customHeight="1" thickBot="1" x14ac:dyDescent="0.25">
      <c r="A21" s="329" t="s">
        <v>54</v>
      </c>
      <c r="B21" s="330"/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5"/>
      <c r="AO21" s="336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</row>
    <row r="22" spans="1:104" customFormat="1" ht="15" customHeight="1" thickTop="1" x14ac:dyDescent="0.2">
      <c r="A22" s="265">
        <v>3</v>
      </c>
      <c r="B22" s="163" t="s">
        <v>23</v>
      </c>
      <c r="C22" s="182" t="s">
        <v>31</v>
      </c>
      <c r="D22" s="183">
        <v>5</v>
      </c>
      <c r="E22" s="184"/>
      <c r="F22" s="184"/>
      <c r="G22" s="184"/>
      <c r="H22" s="184"/>
      <c r="I22" s="184"/>
      <c r="J22" s="184">
        <v>10</v>
      </c>
      <c r="K22" s="184"/>
      <c r="L22" s="184"/>
      <c r="M22" s="184"/>
      <c r="N22" s="184"/>
      <c r="O22" s="184"/>
      <c r="P22" s="184"/>
      <c r="Q22" s="184"/>
      <c r="R22" s="184">
        <f>SUM(D22:P22)</f>
        <v>15</v>
      </c>
      <c r="S22" s="184">
        <f>R22</f>
        <v>15</v>
      </c>
      <c r="T22" s="185" t="s">
        <v>24</v>
      </c>
      <c r="U22" s="241">
        <v>1.5</v>
      </c>
      <c r="V22" s="183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>
        <f>SUM(V22:AH22)</f>
        <v>0</v>
      </c>
      <c r="AK22" s="184">
        <f>AJ22</f>
        <v>0</v>
      </c>
      <c r="AL22" s="185"/>
      <c r="AM22" s="186"/>
      <c r="AN22" s="247">
        <f>AK22+S22</f>
        <v>15</v>
      </c>
      <c r="AO22" s="248">
        <f>AM22+U22</f>
        <v>1.5</v>
      </c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</row>
    <row r="23" spans="1:104" customFormat="1" ht="15" customHeight="1" x14ac:dyDescent="0.2">
      <c r="A23" s="266">
        <v>4</v>
      </c>
      <c r="B23" s="127" t="s">
        <v>23</v>
      </c>
      <c r="C23" s="187" t="s">
        <v>78</v>
      </c>
      <c r="D23" s="188">
        <v>5</v>
      </c>
      <c r="E23" s="189"/>
      <c r="F23" s="189"/>
      <c r="G23" s="189"/>
      <c r="H23" s="189"/>
      <c r="I23" s="189"/>
      <c r="J23" s="189">
        <v>10</v>
      </c>
      <c r="K23" s="189"/>
      <c r="L23" s="189"/>
      <c r="M23" s="189"/>
      <c r="N23" s="189"/>
      <c r="O23" s="189"/>
      <c r="P23" s="189"/>
      <c r="Q23" s="189"/>
      <c r="R23" s="184">
        <f t="shared" ref="R23:R27" si="0">SUM(D23:P23)</f>
        <v>15</v>
      </c>
      <c r="S23" s="184">
        <f t="shared" ref="S23:S27" si="1">R23</f>
        <v>15</v>
      </c>
      <c r="T23" s="190" t="s">
        <v>24</v>
      </c>
      <c r="U23" s="242">
        <v>1.5</v>
      </c>
      <c r="V23" s="188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4">
        <f t="shared" ref="AJ23:AJ27" si="2">SUM(V23:AH23)</f>
        <v>0</v>
      </c>
      <c r="AK23" s="184">
        <f t="shared" ref="AK23:AK27" si="3">AJ23</f>
        <v>0</v>
      </c>
      <c r="AL23" s="190"/>
      <c r="AM23" s="191"/>
      <c r="AN23" s="249">
        <f t="shared" ref="AN23:AN27" si="4">AK23+S23</f>
        <v>15</v>
      </c>
      <c r="AO23" s="250">
        <f t="shared" ref="AO23:AO27" si="5">AM23+U23</f>
        <v>1.5</v>
      </c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</row>
    <row r="24" spans="1:104" customFormat="1" ht="15" customHeight="1" x14ac:dyDescent="0.2">
      <c r="A24" s="266">
        <v>5</v>
      </c>
      <c r="B24" s="127" t="s">
        <v>23</v>
      </c>
      <c r="C24" s="187" t="s">
        <v>34</v>
      </c>
      <c r="D24" s="188">
        <v>5</v>
      </c>
      <c r="E24" s="189"/>
      <c r="F24" s="189"/>
      <c r="G24" s="189"/>
      <c r="H24" s="189"/>
      <c r="I24" s="189"/>
      <c r="J24" s="189">
        <v>10</v>
      </c>
      <c r="K24" s="189"/>
      <c r="L24" s="189"/>
      <c r="M24" s="189"/>
      <c r="N24" s="189"/>
      <c r="O24" s="189"/>
      <c r="P24" s="189"/>
      <c r="Q24" s="189"/>
      <c r="R24" s="184">
        <f t="shared" si="0"/>
        <v>15</v>
      </c>
      <c r="S24" s="184">
        <f t="shared" si="1"/>
        <v>15</v>
      </c>
      <c r="T24" s="190" t="s">
        <v>24</v>
      </c>
      <c r="U24" s="242">
        <v>1.5</v>
      </c>
      <c r="V24" s="188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4">
        <f t="shared" si="2"/>
        <v>0</v>
      </c>
      <c r="AK24" s="184">
        <f t="shared" si="3"/>
        <v>0</v>
      </c>
      <c r="AL24" s="190"/>
      <c r="AM24" s="191"/>
      <c r="AN24" s="249">
        <f t="shared" si="4"/>
        <v>15</v>
      </c>
      <c r="AO24" s="250">
        <f t="shared" si="5"/>
        <v>1.5</v>
      </c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</row>
    <row r="25" spans="1:104" customFormat="1" x14ac:dyDescent="0.2">
      <c r="A25" s="266">
        <v>6</v>
      </c>
      <c r="B25" s="127" t="s">
        <v>23</v>
      </c>
      <c r="C25" s="187" t="s">
        <v>79</v>
      </c>
      <c r="D25" s="188">
        <v>10</v>
      </c>
      <c r="E25" s="189"/>
      <c r="F25" s="189"/>
      <c r="G25" s="189"/>
      <c r="H25" s="189">
        <v>5</v>
      </c>
      <c r="I25" s="189"/>
      <c r="J25" s="189">
        <v>10</v>
      </c>
      <c r="K25" s="189"/>
      <c r="L25" s="189"/>
      <c r="M25" s="189"/>
      <c r="N25" s="189"/>
      <c r="O25" s="189"/>
      <c r="P25" s="189"/>
      <c r="Q25" s="189"/>
      <c r="R25" s="184">
        <f t="shared" si="0"/>
        <v>25</v>
      </c>
      <c r="S25" s="184">
        <f t="shared" si="1"/>
        <v>25</v>
      </c>
      <c r="T25" s="190" t="s">
        <v>24</v>
      </c>
      <c r="U25" s="242">
        <v>2</v>
      </c>
      <c r="V25" s="188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4">
        <f t="shared" si="2"/>
        <v>0</v>
      </c>
      <c r="AK25" s="184">
        <f t="shared" si="3"/>
        <v>0</v>
      </c>
      <c r="AL25" s="190"/>
      <c r="AM25" s="191"/>
      <c r="AN25" s="249">
        <f t="shared" si="4"/>
        <v>25</v>
      </c>
      <c r="AO25" s="250">
        <f t="shared" si="5"/>
        <v>2</v>
      </c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</row>
    <row r="26" spans="1:104" customFormat="1" ht="15" customHeight="1" thickBot="1" x14ac:dyDescent="0.25">
      <c r="A26" s="266">
        <v>7</v>
      </c>
      <c r="B26" s="127" t="s">
        <v>23</v>
      </c>
      <c r="C26" s="187" t="s">
        <v>33</v>
      </c>
      <c r="D26" s="188">
        <v>5</v>
      </c>
      <c r="E26" s="189"/>
      <c r="F26" s="189"/>
      <c r="G26" s="189">
        <v>10</v>
      </c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4">
        <f t="shared" si="0"/>
        <v>15</v>
      </c>
      <c r="S26" s="184">
        <f t="shared" si="1"/>
        <v>15</v>
      </c>
      <c r="T26" s="190" t="s">
        <v>24</v>
      </c>
      <c r="U26" s="243">
        <v>1.5</v>
      </c>
      <c r="V26" s="188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4">
        <f t="shared" si="2"/>
        <v>0</v>
      </c>
      <c r="AK26" s="184">
        <f t="shared" si="3"/>
        <v>0</v>
      </c>
      <c r="AL26" s="190"/>
      <c r="AM26" s="191"/>
      <c r="AN26" s="249">
        <f t="shared" si="4"/>
        <v>15</v>
      </c>
      <c r="AO26" s="250">
        <f t="shared" si="5"/>
        <v>1.5</v>
      </c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</row>
    <row r="27" spans="1:104" customFormat="1" ht="15" customHeight="1" thickBot="1" x14ac:dyDescent="0.25">
      <c r="A27" s="267">
        <v>8</v>
      </c>
      <c r="B27" s="83" t="s">
        <v>23</v>
      </c>
      <c r="C27" s="192" t="s">
        <v>32</v>
      </c>
      <c r="D27" s="193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5">
        <f t="shared" si="0"/>
        <v>0</v>
      </c>
      <c r="S27" s="195">
        <f t="shared" si="1"/>
        <v>0</v>
      </c>
      <c r="T27" s="196"/>
      <c r="U27" s="197"/>
      <c r="V27" s="193">
        <v>10</v>
      </c>
      <c r="W27" s="194"/>
      <c r="X27" s="194"/>
      <c r="Y27" s="194"/>
      <c r="Z27" s="194"/>
      <c r="AA27" s="194">
        <v>15</v>
      </c>
      <c r="AB27" s="194"/>
      <c r="AC27" s="194"/>
      <c r="AD27" s="194"/>
      <c r="AE27" s="194"/>
      <c r="AF27" s="194"/>
      <c r="AG27" s="194"/>
      <c r="AH27" s="194"/>
      <c r="AI27" s="194"/>
      <c r="AJ27" s="195">
        <f t="shared" si="2"/>
        <v>25</v>
      </c>
      <c r="AK27" s="195">
        <f t="shared" si="3"/>
        <v>25</v>
      </c>
      <c r="AL27" s="196" t="s">
        <v>24</v>
      </c>
      <c r="AM27" s="254">
        <v>2</v>
      </c>
      <c r="AN27" s="251">
        <f t="shared" si="4"/>
        <v>25</v>
      </c>
      <c r="AO27" s="252">
        <f t="shared" si="5"/>
        <v>2</v>
      </c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</row>
    <row r="28" spans="1:104" s="113" customFormat="1" ht="22.5" customHeight="1" thickBot="1" x14ac:dyDescent="0.25">
      <c r="A28" s="329" t="s">
        <v>55</v>
      </c>
      <c r="B28" s="330"/>
      <c r="C28" s="330"/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1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39"/>
      <c r="CQ28" s="139"/>
      <c r="CR28" s="139"/>
      <c r="CS28" s="139"/>
      <c r="CT28" s="139"/>
      <c r="CU28" s="139"/>
      <c r="CV28" s="139"/>
      <c r="CW28" s="139"/>
      <c r="CX28" s="139"/>
      <c r="CY28" s="139"/>
      <c r="CZ28" s="139"/>
    </row>
    <row r="29" spans="1:104" s="113" customFormat="1" ht="22.5" customHeight="1" thickBot="1" x14ac:dyDescent="0.25">
      <c r="A29" s="268">
        <v>9</v>
      </c>
      <c r="B29" s="198" t="s">
        <v>23</v>
      </c>
      <c r="C29" s="199" t="s">
        <v>69</v>
      </c>
      <c r="D29" s="200"/>
      <c r="E29" s="195">
        <v>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>
        <f>SUM(D29:P29)</f>
        <v>5</v>
      </c>
      <c r="S29" s="195">
        <f>R29</f>
        <v>5</v>
      </c>
      <c r="T29" s="201" t="s">
        <v>24</v>
      </c>
      <c r="U29" s="244">
        <v>0.5</v>
      </c>
      <c r="V29" s="200"/>
      <c r="W29" s="195">
        <v>5</v>
      </c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>
        <f>SUM(V29:AH29)</f>
        <v>5</v>
      </c>
      <c r="AK29" s="195">
        <f>AJ29</f>
        <v>5</v>
      </c>
      <c r="AL29" s="201" t="s">
        <v>24</v>
      </c>
      <c r="AM29" s="255">
        <v>0.5</v>
      </c>
      <c r="AN29" s="251">
        <f>AK29+R29</f>
        <v>10</v>
      </c>
      <c r="AO29" s="252">
        <f>AM29+U29</f>
        <v>1</v>
      </c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  <c r="CW29" s="139"/>
      <c r="CX29" s="139"/>
      <c r="CY29" s="139"/>
      <c r="CZ29" s="139"/>
    </row>
    <row r="30" spans="1:104" s="114" customFormat="1" ht="22.5" customHeight="1" thickBot="1" x14ac:dyDescent="0.25">
      <c r="A30" s="287" t="s">
        <v>77</v>
      </c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9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</row>
    <row r="31" spans="1:104" s="132" customFormat="1" ht="30.75" customHeight="1" x14ac:dyDescent="0.2">
      <c r="A31" s="269">
        <v>10</v>
      </c>
      <c r="B31" s="203" t="s">
        <v>23</v>
      </c>
      <c r="C31" s="204" t="s">
        <v>80</v>
      </c>
      <c r="D31" s="205">
        <v>15</v>
      </c>
      <c r="E31" s="206"/>
      <c r="F31" s="206"/>
      <c r="G31" s="206"/>
      <c r="H31" s="206">
        <v>10</v>
      </c>
      <c r="I31" s="206"/>
      <c r="J31" s="206"/>
      <c r="K31" s="206"/>
      <c r="L31" s="206"/>
      <c r="M31" s="206"/>
      <c r="N31" s="206"/>
      <c r="O31" s="206"/>
      <c r="P31" s="206"/>
      <c r="Q31" s="206"/>
      <c r="R31" s="206">
        <f>SUM(D31:Q31)</f>
        <v>25</v>
      </c>
      <c r="S31" s="206">
        <f>R31</f>
        <v>25</v>
      </c>
      <c r="T31" s="207" t="s">
        <v>24</v>
      </c>
      <c r="U31" s="241">
        <v>2</v>
      </c>
      <c r="V31" s="205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>
        <f>SUM(V31:AI31)</f>
        <v>0</v>
      </c>
      <c r="AK31" s="206">
        <f>AJ31</f>
        <v>0</v>
      </c>
      <c r="AL31" s="207"/>
      <c r="AM31" s="208"/>
      <c r="AN31" s="249">
        <f>S31+AK31</f>
        <v>25</v>
      </c>
      <c r="AO31" s="253">
        <f>AM31+U31</f>
        <v>2</v>
      </c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</row>
    <row r="32" spans="1:104" s="132" customFormat="1" ht="27.75" customHeight="1" x14ac:dyDescent="0.2">
      <c r="A32" s="270">
        <v>11</v>
      </c>
      <c r="B32" s="203" t="s">
        <v>23</v>
      </c>
      <c r="C32" s="204" t="s">
        <v>81</v>
      </c>
      <c r="D32" s="183">
        <v>15</v>
      </c>
      <c r="E32" s="184"/>
      <c r="F32" s="184"/>
      <c r="G32" s="184">
        <v>5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>
        <f t="shared" ref="R32:R36" si="6">SUM(D32:Q32)</f>
        <v>20</v>
      </c>
      <c r="S32" s="184">
        <f t="shared" ref="S32:S36" si="7">R32</f>
        <v>20</v>
      </c>
      <c r="T32" s="185" t="s">
        <v>24</v>
      </c>
      <c r="U32" s="241">
        <v>2</v>
      </c>
      <c r="V32" s="183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>
        <f t="shared" ref="AJ32:AJ36" si="8">SUM(V32:AI32)</f>
        <v>0</v>
      </c>
      <c r="AK32" s="184">
        <f t="shared" ref="AK32:AK36" si="9">AJ32</f>
        <v>0</v>
      </c>
      <c r="AL32" s="185"/>
      <c r="AM32" s="209"/>
      <c r="AN32" s="249">
        <f t="shared" ref="AN32:AN35" si="10">S32+AK32</f>
        <v>20</v>
      </c>
      <c r="AO32" s="250">
        <f t="shared" ref="AO32:AO36" si="11">AM32+U32</f>
        <v>2</v>
      </c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</row>
    <row r="33" spans="1:87" s="132" customFormat="1" ht="23.25" customHeight="1" x14ac:dyDescent="0.2">
      <c r="A33" s="269">
        <v>12</v>
      </c>
      <c r="B33" s="203" t="s">
        <v>25</v>
      </c>
      <c r="C33" s="239" t="s">
        <v>82</v>
      </c>
      <c r="D33" s="183">
        <v>5</v>
      </c>
      <c r="E33" s="184"/>
      <c r="F33" s="184">
        <v>10</v>
      </c>
      <c r="G33" s="184">
        <v>20</v>
      </c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>
        <f t="shared" si="6"/>
        <v>35</v>
      </c>
      <c r="S33" s="184">
        <f t="shared" si="7"/>
        <v>35</v>
      </c>
      <c r="T33" s="185" t="s">
        <v>24</v>
      </c>
      <c r="U33" s="241">
        <v>3</v>
      </c>
      <c r="V33" s="183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>
        <f t="shared" si="8"/>
        <v>0</v>
      </c>
      <c r="AK33" s="184">
        <f t="shared" si="9"/>
        <v>0</v>
      </c>
      <c r="AL33" s="185"/>
      <c r="AM33" s="209"/>
      <c r="AN33" s="249">
        <f t="shared" si="10"/>
        <v>35</v>
      </c>
      <c r="AO33" s="250">
        <f t="shared" si="11"/>
        <v>3</v>
      </c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</row>
    <row r="34" spans="1:87" s="132" customFormat="1" ht="15" customHeight="1" x14ac:dyDescent="0.2">
      <c r="A34" s="269">
        <v>13</v>
      </c>
      <c r="B34" s="203" t="s">
        <v>25</v>
      </c>
      <c r="C34" s="257" t="s">
        <v>83</v>
      </c>
      <c r="D34" s="183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>
        <f t="shared" si="6"/>
        <v>0</v>
      </c>
      <c r="S34" s="184">
        <f t="shared" si="7"/>
        <v>0</v>
      </c>
      <c r="T34" s="185"/>
      <c r="U34" s="241"/>
      <c r="V34" s="183">
        <v>15</v>
      </c>
      <c r="W34" s="184"/>
      <c r="X34" s="184"/>
      <c r="Y34" s="184"/>
      <c r="Z34" s="184"/>
      <c r="AA34" s="184">
        <v>25</v>
      </c>
      <c r="AB34" s="184"/>
      <c r="AC34" s="184"/>
      <c r="AD34" s="184"/>
      <c r="AE34" s="184"/>
      <c r="AF34" s="184"/>
      <c r="AG34" s="184"/>
      <c r="AH34" s="184"/>
      <c r="AI34" s="184"/>
      <c r="AJ34" s="184">
        <f t="shared" si="8"/>
        <v>40</v>
      </c>
      <c r="AK34" s="184">
        <f t="shared" si="9"/>
        <v>40</v>
      </c>
      <c r="AL34" s="185" t="s">
        <v>24</v>
      </c>
      <c r="AM34" s="256">
        <v>3</v>
      </c>
      <c r="AN34" s="249">
        <f t="shared" si="10"/>
        <v>40</v>
      </c>
      <c r="AO34" s="250">
        <f t="shared" si="11"/>
        <v>3</v>
      </c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</row>
    <row r="35" spans="1:87" s="132" customFormat="1" ht="18.75" customHeight="1" x14ac:dyDescent="0.2">
      <c r="A35" s="269">
        <v>14</v>
      </c>
      <c r="B35" s="203" t="s">
        <v>25</v>
      </c>
      <c r="C35" s="239" t="s">
        <v>84</v>
      </c>
      <c r="D35" s="183">
        <v>15</v>
      </c>
      <c r="E35" s="184"/>
      <c r="F35" s="184"/>
      <c r="G35" s="184"/>
      <c r="H35" s="184">
        <v>25</v>
      </c>
      <c r="I35" s="184"/>
      <c r="J35" s="184"/>
      <c r="K35" s="184"/>
      <c r="L35" s="184"/>
      <c r="M35" s="184"/>
      <c r="N35" s="184"/>
      <c r="O35" s="184"/>
      <c r="P35" s="184"/>
      <c r="Q35" s="184"/>
      <c r="R35" s="184">
        <f t="shared" si="6"/>
        <v>40</v>
      </c>
      <c r="S35" s="184">
        <f t="shared" si="7"/>
        <v>40</v>
      </c>
      <c r="T35" s="185" t="s">
        <v>24</v>
      </c>
      <c r="U35" s="241">
        <v>3</v>
      </c>
      <c r="V35" s="183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>
        <f t="shared" si="8"/>
        <v>0</v>
      </c>
      <c r="AK35" s="184">
        <f t="shared" si="9"/>
        <v>0</v>
      </c>
      <c r="AL35" s="185"/>
      <c r="AM35" s="209"/>
      <c r="AN35" s="249">
        <f t="shared" si="10"/>
        <v>40</v>
      </c>
      <c r="AO35" s="250">
        <f t="shared" si="11"/>
        <v>3</v>
      </c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</row>
    <row r="36" spans="1:87" s="132" customFormat="1" ht="21.75" customHeight="1" thickBot="1" x14ac:dyDescent="0.25">
      <c r="A36" s="268">
        <v>15</v>
      </c>
      <c r="B36" s="83" t="s">
        <v>25</v>
      </c>
      <c r="C36" s="240" t="s">
        <v>85</v>
      </c>
      <c r="D36" s="200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>
        <f t="shared" si="6"/>
        <v>0</v>
      </c>
      <c r="S36" s="195">
        <f t="shared" si="7"/>
        <v>0</v>
      </c>
      <c r="T36" s="201"/>
      <c r="U36" s="202"/>
      <c r="V36" s="200">
        <v>15</v>
      </c>
      <c r="W36" s="195"/>
      <c r="X36" s="195"/>
      <c r="Y36" s="195"/>
      <c r="Z36" s="195">
        <v>25</v>
      </c>
      <c r="AA36" s="195"/>
      <c r="AB36" s="195"/>
      <c r="AC36" s="195"/>
      <c r="AD36" s="195"/>
      <c r="AE36" s="195"/>
      <c r="AF36" s="195"/>
      <c r="AG36" s="195"/>
      <c r="AH36" s="195"/>
      <c r="AI36" s="195"/>
      <c r="AJ36" s="195">
        <f t="shared" si="8"/>
        <v>40</v>
      </c>
      <c r="AK36" s="195">
        <f t="shared" si="9"/>
        <v>40</v>
      </c>
      <c r="AL36" s="201" t="s">
        <v>24</v>
      </c>
      <c r="AM36" s="255">
        <v>3</v>
      </c>
      <c r="AN36" s="251">
        <f>S36+AK36</f>
        <v>40</v>
      </c>
      <c r="AO36" s="252">
        <f t="shared" si="11"/>
        <v>3</v>
      </c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</row>
    <row r="37" spans="1:87" customFormat="1" ht="22.5" customHeight="1" thickBot="1" x14ac:dyDescent="0.25">
      <c r="A37" s="329" t="s">
        <v>56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1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</row>
    <row r="38" spans="1:87" customFormat="1" ht="28.5" customHeight="1" x14ac:dyDescent="0.2">
      <c r="A38" s="210">
        <v>16</v>
      </c>
      <c r="B38" s="211" t="s">
        <v>23</v>
      </c>
      <c r="C38" s="212" t="s">
        <v>86</v>
      </c>
      <c r="D38" s="213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>
        <f>SUM(D38:P38)</f>
        <v>0</v>
      </c>
      <c r="S38" s="214">
        <f>SUM(D38:Q38)</f>
        <v>0</v>
      </c>
      <c r="T38" s="215"/>
      <c r="U38" s="280"/>
      <c r="V38" s="278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>
        <v>32</v>
      </c>
      <c r="AI38" s="214"/>
      <c r="AJ38" s="214">
        <f>SUM(V38:AH38)</f>
        <v>32</v>
      </c>
      <c r="AK38" s="214">
        <f>AJ38</f>
        <v>32</v>
      </c>
      <c r="AL38" s="217" t="s">
        <v>24</v>
      </c>
      <c r="AM38" s="218">
        <v>2</v>
      </c>
      <c r="AN38" s="219">
        <f>S38+AK38</f>
        <v>32</v>
      </c>
      <c r="AO38" s="220">
        <f>U38+AM38</f>
        <v>2</v>
      </c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</row>
    <row r="39" spans="1:87" s="115" customFormat="1" ht="30" customHeight="1" thickBot="1" x14ac:dyDescent="0.25">
      <c r="A39" s="221">
        <v>17</v>
      </c>
      <c r="B39" s="198" t="s">
        <v>23</v>
      </c>
      <c r="C39" s="222" t="s">
        <v>87</v>
      </c>
      <c r="D39" s="223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>
        <f>SUM(D39:P39)</f>
        <v>0</v>
      </c>
      <c r="S39" s="224"/>
      <c r="T39" s="225"/>
      <c r="U39" s="281"/>
      <c r="V39" s="279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>
        <v>146</v>
      </c>
      <c r="AI39" s="224"/>
      <c r="AJ39" s="224">
        <f>SUM(V39:AH39)</f>
        <v>146</v>
      </c>
      <c r="AK39" s="224">
        <f>AJ39</f>
        <v>146</v>
      </c>
      <c r="AL39" s="228" t="s">
        <v>24</v>
      </c>
      <c r="AM39" s="229">
        <v>7</v>
      </c>
      <c r="AN39" s="230">
        <f>S39+AK39</f>
        <v>146</v>
      </c>
      <c r="AO39" s="231">
        <f>U39+AM39</f>
        <v>7</v>
      </c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</row>
    <row r="40" spans="1:87" s="115" customFormat="1" ht="22.5" customHeight="1" thickBot="1" x14ac:dyDescent="0.25">
      <c r="A40" s="326"/>
      <c r="B40" s="327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27"/>
      <c r="AM40" s="327"/>
      <c r="AN40" s="327"/>
      <c r="AO40" s="328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</row>
    <row r="41" spans="1:87" ht="15" customHeight="1" x14ac:dyDescent="0.2">
      <c r="A41" s="157">
        <v>18</v>
      </c>
      <c r="B41" s="158" t="s">
        <v>23</v>
      </c>
      <c r="C41" s="276" t="s">
        <v>70</v>
      </c>
      <c r="D41" s="134"/>
      <c r="E41" s="134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282" t="s">
        <v>24</v>
      </c>
      <c r="U41" s="285">
        <v>2</v>
      </c>
      <c r="V41" s="134"/>
      <c r="W41" s="61"/>
      <c r="X41" s="61"/>
      <c r="Y41" s="61"/>
      <c r="Z41" s="134"/>
      <c r="AA41" s="134"/>
      <c r="AB41" s="134"/>
      <c r="AC41" s="134"/>
      <c r="AD41" s="61"/>
      <c r="AE41" s="61"/>
      <c r="AF41" s="61"/>
      <c r="AG41" s="61"/>
      <c r="AH41" s="61"/>
      <c r="AI41" s="137"/>
      <c r="AJ41" s="61"/>
      <c r="AK41" s="143"/>
      <c r="AL41" s="160" t="s">
        <v>24</v>
      </c>
      <c r="AM41" s="133">
        <v>4</v>
      </c>
      <c r="AN41" s="138"/>
      <c r="AO41" s="161">
        <f>AM41+U41</f>
        <v>6</v>
      </c>
    </row>
    <row r="42" spans="1:87" s="116" customFormat="1" ht="15" customHeight="1" thickBot="1" x14ac:dyDescent="0.25">
      <c r="A42" s="145">
        <v>19</v>
      </c>
      <c r="B42" s="146" t="s">
        <v>23</v>
      </c>
      <c r="C42" s="277" t="s">
        <v>35</v>
      </c>
      <c r="D42" s="147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283" t="s">
        <v>24</v>
      </c>
      <c r="U42" s="286">
        <v>4</v>
      </c>
      <c r="V42" s="284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51"/>
      <c r="AJ42" s="148"/>
      <c r="AK42" s="144"/>
      <c r="AL42" s="152" t="s">
        <v>24</v>
      </c>
      <c r="AM42" s="153">
        <v>5</v>
      </c>
      <c r="AN42" s="156"/>
      <c r="AO42" s="154">
        <f>AM42+U42</f>
        <v>9</v>
      </c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</row>
    <row r="43" spans="1:87" ht="13.5" thickBot="1" x14ac:dyDescent="0.25">
      <c r="A43" s="322" t="s">
        <v>26</v>
      </c>
      <c r="B43" s="323"/>
      <c r="C43" s="324"/>
      <c r="D43" s="232">
        <f t="shared" ref="D43:Q43" si="12">SUM(D19:D41)</f>
        <v>100</v>
      </c>
      <c r="E43" s="232">
        <f t="shared" si="12"/>
        <v>5</v>
      </c>
      <c r="F43" s="232">
        <f t="shared" si="12"/>
        <v>25</v>
      </c>
      <c r="G43" s="232">
        <f t="shared" si="12"/>
        <v>35</v>
      </c>
      <c r="H43" s="232">
        <f t="shared" si="12"/>
        <v>40</v>
      </c>
      <c r="I43" s="232">
        <f t="shared" si="12"/>
        <v>0</v>
      </c>
      <c r="J43" s="232">
        <f t="shared" si="12"/>
        <v>40</v>
      </c>
      <c r="K43" s="232">
        <f t="shared" si="12"/>
        <v>0</v>
      </c>
      <c r="L43" s="232">
        <f t="shared" si="12"/>
        <v>0</v>
      </c>
      <c r="M43" s="232">
        <f t="shared" si="12"/>
        <v>30</v>
      </c>
      <c r="N43" s="232">
        <f t="shared" si="12"/>
        <v>0</v>
      </c>
      <c r="O43" s="232">
        <f t="shared" si="12"/>
        <v>0</v>
      </c>
      <c r="P43" s="232">
        <f t="shared" si="12"/>
        <v>0</v>
      </c>
      <c r="Q43" s="232">
        <f t="shared" si="12"/>
        <v>0</v>
      </c>
      <c r="R43" s="232">
        <f>SUM(R19:R41)</f>
        <v>275</v>
      </c>
      <c r="S43" s="232">
        <f>SUM(S19:S41)</f>
        <v>275</v>
      </c>
      <c r="T43" s="233"/>
      <c r="U43" s="262">
        <f>SUM(U19:U42)</f>
        <v>30</v>
      </c>
      <c r="V43" s="234">
        <f>SUM(V19:V38)</f>
        <v>60</v>
      </c>
      <c r="W43" s="232">
        <f t="shared" ref="W43:AI43" si="13">SUM(W21:W38)</f>
        <v>5</v>
      </c>
      <c r="X43" s="232">
        <f>SUM(X19:X38)</f>
        <v>15</v>
      </c>
      <c r="Y43" s="232">
        <f t="shared" si="13"/>
        <v>0</v>
      </c>
      <c r="Z43" s="232">
        <f>SUM(Z19:Z42)</f>
        <v>25</v>
      </c>
      <c r="AA43" s="232">
        <f t="shared" si="13"/>
        <v>40</v>
      </c>
      <c r="AB43" s="232">
        <f t="shared" si="13"/>
        <v>0</v>
      </c>
      <c r="AC43" s="232">
        <f t="shared" si="13"/>
        <v>0</v>
      </c>
      <c r="AD43" s="232">
        <f t="shared" si="13"/>
        <v>0</v>
      </c>
      <c r="AE43" s="232">
        <f t="shared" si="13"/>
        <v>0</v>
      </c>
      <c r="AF43" s="232">
        <f t="shared" si="13"/>
        <v>0</v>
      </c>
      <c r="AG43" s="232">
        <f t="shared" si="13"/>
        <v>0</v>
      </c>
      <c r="AH43" s="232">
        <f>SUM(AH21:AH39)</f>
        <v>178</v>
      </c>
      <c r="AI43" s="232">
        <f t="shared" si="13"/>
        <v>0</v>
      </c>
      <c r="AJ43" s="232">
        <f>SUM(AJ19:AJ42)</f>
        <v>323</v>
      </c>
      <c r="AK43" s="232">
        <f>SUM(AK19:AK42)</f>
        <v>323</v>
      </c>
      <c r="AL43" s="235"/>
      <c r="AM43" s="236">
        <f>SUM(AM19:AM42)</f>
        <v>30</v>
      </c>
      <c r="AN43" s="237">
        <f>SUM(AN19:AN42)</f>
        <v>598</v>
      </c>
      <c r="AO43" s="238">
        <f>SUM(AO19:AO42)</f>
        <v>60</v>
      </c>
    </row>
    <row r="44" spans="1:87" x14ac:dyDescent="0.2">
      <c r="A44" s="125"/>
      <c r="B44" s="124"/>
      <c r="C44" s="11" t="s">
        <v>48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263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2"/>
      <c r="AN44" s="10"/>
      <c r="AO44" s="10"/>
    </row>
    <row r="45" spans="1:87" x14ac:dyDescent="0.2">
      <c r="A45" s="125"/>
      <c r="B45" s="124"/>
      <c r="C45" s="11" t="s">
        <v>27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263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2"/>
      <c r="AN45" s="10"/>
      <c r="AO45" s="10"/>
    </row>
    <row r="48" spans="1:87" x14ac:dyDescent="0.2">
      <c r="AK48" s="117"/>
    </row>
    <row r="49" spans="3:38" x14ac:dyDescent="0.2">
      <c r="C49" s="26"/>
      <c r="O49" s="27" t="s">
        <v>38</v>
      </c>
      <c r="AF49" s="306" t="s">
        <v>49</v>
      </c>
      <c r="AG49" s="306"/>
      <c r="AH49" s="306"/>
      <c r="AI49" s="306"/>
      <c r="AJ49" s="306"/>
      <c r="AK49" s="306"/>
      <c r="AL49" s="306"/>
    </row>
    <row r="50" spans="3:38" x14ac:dyDescent="0.2">
      <c r="C50" s="7" t="s">
        <v>28</v>
      </c>
      <c r="M50" s="8"/>
      <c r="O50" s="325" t="s">
        <v>29</v>
      </c>
      <c r="P50" s="325"/>
      <c r="Q50" s="325"/>
      <c r="R50" s="325"/>
      <c r="S50" s="325"/>
      <c r="T50" s="325"/>
      <c r="U50" s="325"/>
      <c r="AF50" s="325" t="s">
        <v>30</v>
      </c>
      <c r="AG50" s="325"/>
      <c r="AH50" s="325"/>
      <c r="AI50" s="325"/>
      <c r="AJ50" s="325"/>
      <c r="AK50" s="325"/>
      <c r="AL50" s="325"/>
    </row>
    <row r="57" spans="3:38" ht="13.5" thickBot="1" x14ac:dyDescent="0.25">
      <c r="H57" s="23"/>
    </row>
    <row r="58" spans="3:38" ht="13.5" thickTop="1" x14ac:dyDescent="0.2"/>
  </sheetData>
  <sheetProtection selectLockedCells="1" selectUnlockedCells="1"/>
  <mergeCells count="21">
    <mergeCell ref="AJ2:AN2"/>
    <mergeCell ref="AJ4:AN4"/>
    <mergeCell ref="A6:AO6"/>
    <mergeCell ref="A16:A17"/>
    <mergeCell ref="C16:C17"/>
    <mergeCell ref="AN16:AN17"/>
    <mergeCell ref="D16:U16"/>
    <mergeCell ref="AO16:AO17"/>
    <mergeCell ref="A43:C43"/>
    <mergeCell ref="AF49:AL49"/>
    <mergeCell ref="O50:U50"/>
    <mergeCell ref="AF50:AL50"/>
    <mergeCell ref="N8:T8"/>
    <mergeCell ref="V16:AM16"/>
    <mergeCell ref="A40:AO40"/>
    <mergeCell ref="A28:AO28"/>
    <mergeCell ref="A37:AO37"/>
    <mergeCell ref="A30:AO30"/>
    <mergeCell ref="A18:C18"/>
    <mergeCell ref="D18:AO18"/>
    <mergeCell ref="A21:AO21"/>
  </mergeCells>
  <dataValidations count="1">
    <dataValidation type="list" allowBlank="1" showErrorMessage="1" sqref="B38:B42 B19:B20 B22:B27 B29 B31:B36" xr:uid="{00000000-0002-0000-0200-000000000000}">
      <formula1>RodzajeZajec</formula1>
      <formula2>0</formula2>
    </dataValidation>
  </dataValidations>
  <pageMargins left="0.7" right="0.7" top="0.75" bottom="0.75" header="0.51180555555555551" footer="0.51180555555555551"/>
  <pageSetup paperSize="9" scale="38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AC2A2-E6D2-414B-805B-0777585A0FB8}">
  <dimension ref="A1:AO51"/>
  <sheetViews>
    <sheetView zoomScale="70" zoomScaleNormal="70" workbookViewId="0">
      <selection activeCell="D16" sqref="D16:U16"/>
    </sheetView>
  </sheetViews>
  <sheetFormatPr defaultRowHeight="12.75" x14ac:dyDescent="0.2"/>
  <cols>
    <col min="1" max="1" width="3.42578125" style="264" customWidth="1"/>
    <col min="2" max="2" width="21.7109375" bestFit="1" customWidth="1"/>
    <col min="3" max="3" width="47.7109375" customWidth="1"/>
    <col min="4" max="20" width="6.7109375" customWidth="1"/>
    <col min="21" max="21" width="6.7109375" style="264" customWidth="1"/>
    <col min="22" max="38" width="6.7109375" customWidth="1"/>
    <col min="39" max="39" width="6.7109375" style="264" customWidth="1"/>
    <col min="40" max="40" width="8.28515625" customWidth="1"/>
    <col min="41" max="41" width="7.5703125" customWidth="1"/>
  </cols>
  <sheetData>
    <row r="1" spans="1:41" x14ac:dyDescent="0.2">
      <c r="A1" s="121"/>
      <c r="B1" s="120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259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259"/>
      <c r="AN1" s="116"/>
      <c r="AO1" s="116"/>
    </row>
    <row r="2" spans="1:41" x14ac:dyDescent="0.2">
      <c r="A2" s="121"/>
      <c r="B2" s="120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259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337"/>
      <c r="AK2" s="337"/>
      <c r="AL2" s="337"/>
      <c r="AM2" s="337"/>
      <c r="AN2" s="337"/>
      <c r="AO2" s="116"/>
    </row>
    <row r="3" spans="1:41" x14ac:dyDescent="0.2">
      <c r="A3" s="121"/>
      <c r="B3" s="120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259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259"/>
      <c r="AN3" s="116"/>
      <c r="AO3" s="116"/>
    </row>
    <row r="4" spans="1:41" x14ac:dyDescent="0.2">
      <c r="A4" s="121"/>
      <c r="B4" s="120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259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337"/>
      <c r="AK4" s="337"/>
      <c r="AL4" s="337"/>
      <c r="AM4" s="337"/>
      <c r="AN4" s="337"/>
      <c r="AO4" s="116"/>
    </row>
    <row r="5" spans="1:41" x14ac:dyDescent="0.2">
      <c r="A5" s="121"/>
      <c r="B5" s="120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259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259"/>
      <c r="AN5" s="116"/>
      <c r="AO5" s="116"/>
    </row>
    <row r="6" spans="1:41" ht="15.75" x14ac:dyDescent="0.2">
      <c r="A6" s="338" t="s">
        <v>37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</row>
    <row r="7" spans="1:41" ht="15.75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</row>
    <row r="8" spans="1:41" x14ac:dyDescent="0.2">
      <c r="A8" s="121"/>
      <c r="B8" s="120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301" t="s">
        <v>94</v>
      </c>
      <c r="O8" s="301"/>
      <c r="P8" s="301"/>
      <c r="Q8" s="301"/>
      <c r="R8" s="301"/>
      <c r="S8" s="301"/>
      <c r="T8" s="301"/>
      <c r="U8" s="259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259"/>
      <c r="AN8" s="116"/>
      <c r="AO8" s="116"/>
    </row>
    <row r="9" spans="1:41" ht="15" x14ac:dyDescent="0.25">
      <c r="A9" s="271" t="s">
        <v>45</v>
      </c>
      <c r="B9" s="140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30"/>
      <c r="O9" s="130"/>
      <c r="P9" s="119"/>
      <c r="Q9" s="119"/>
      <c r="R9" s="119"/>
      <c r="S9" s="119"/>
      <c r="T9" s="119"/>
      <c r="U9" s="260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260"/>
      <c r="AN9" s="119"/>
      <c r="AO9" s="119"/>
    </row>
    <row r="10" spans="1:41" ht="15" x14ac:dyDescent="0.25">
      <c r="A10" s="272" t="s">
        <v>88</v>
      </c>
      <c r="B10" s="140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260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260"/>
      <c r="AN10" s="119"/>
      <c r="AO10" s="119"/>
    </row>
    <row r="11" spans="1:41" ht="15" x14ac:dyDescent="0.25">
      <c r="A11" s="272" t="s">
        <v>93</v>
      </c>
      <c r="B11" s="140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260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260"/>
      <c r="AN11" s="119"/>
      <c r="AO11" s="119"/>
    </row>
    <row r="12" spans="1:41" ht="15" x14ac:dyDescent="0.25">
      <c r="A12" s="272" t="s">
        <v>52</v>
      </c>
      <c r="B12" s="140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260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260"/>
      <c r="AN12" s="119"/>
      <c r="AO12" s="119"/>
    </row>
    <row r="13" spans="1:41" ht="15" x14ac:dyDescent="0.25">
      <c r="A13" s="273" t="s">
        <v>50</v>
      </c>
      <c r="B13" s="120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259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259"/>
      <c r="AN13" s="116"/>
      <c r="AO13" s="116"/>
    </row>
    <row r="14" spans="1:41" x14ac:dyDescent="0.2">
      <c r="A14" s="121"/>
      <c r="B14" s="120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259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259"/>
      <c r="AN14" s="116"/>
      <c r="AO14" s="116"/>
    </row>
    <row r="15" spans="1:41" ht="13.5" thickBot="1" x14ac:dyDescent="0.25">
      <c r="A15" s="121"/>
      <c r="B15" s="120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259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259"/>
      <c r="AN15" s="116"/>
      <c r="AO15" s="116"/>
    </row>
    <row r="16" spans="1:41" ht="15" thickBot="1" x14ac:dyDescent="0.25">
      <c r="A16" s="297" t="s">
        <v>0</v>
      </c>
      <c r="B16" s="9"/>
      <c r="C16" s="299" t="s">
        <v>1</v>
      </c>
      <c r="D16" s="307" t="s">
        <v>2</v>
      </c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 t="s">
        <v>3</v>
      </c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2" t="s">
        <v>4</v>
      </c>
      <c r="AO16" s="304" t="s">
        <v>5</v>
      </c>
    </row>
    <row r="17" spans="1:41" ht="264" thickBot="1" x14ac:dyDescent="0.25">
      <c r="A17" s="298"/>
      <c r="B17" s="126" t="s">
        <v>6</v>
      </c>
      <c r="C17" s="300"/>
      <c r="D17" s="30" t="s">
        <v>7</v>
      </c>
      <c r="E17" s="31" t="s">
        <v>8</v>
      </c>
      <c r="F17" s="32" t="s">
        <v>9</v>
      </c>
      <c r="G17" s="32" t="s">
        <v>10</v>
      </c>
      <c r="H17" s="32" t="s">
        <v>11</v>
      </c>
      <c r="I17" s="32" t="s">
        <v>12</v>
      </c>
      <c r="J17" s="32" t="s">
        <v>13</v>
      </c>
      <c r="K17" s="32" t="s">
        <v>40</v>
      </c>
      <c r="L17" s="32" t="s">
        <v>41</v>
      </c>
      <c r="M17" s="32" t="s">
        <v>14</v>
      </c>
      <c r="N17" s="32" t="s">
        <v>15</v>
      </c>
      <c r="O17" s="32" t="s">
        <v>16</v>
      </c>
      <c r="P17" s="32" t="s">
        <v>17</v>
      </c>
      <c r="Q17" s="32" t="s">
        <v>18</v>
      </c>
      <c r="R17" s="32" t="s">
        <v>19</v>
      </c>
      <c r="S17" s="32" t="s">
        <v>20</v>
      </c>
      <c r="T17" s="32" t="s">
        <v>21</v>
      </c>
      <c r="U17" s="261" t="s">
        <v>22</v>
      </c>
      <c r="V17" s="30" t="s">
        <v>7</v>
      </c>
      <c r="W17" s="32" t="s">
        <v>8</v>
      </c>
      <c r="X17" s="32" t="s">
        <v>9</v>
      </c>
      <c r="Y17" s="32" t="s">
        <v>10</v>
      </c>
      <c r="Z17" s="31" t="s">
        <v>11</v>
      </c>
      <c r="AA17" s="31" t="s">
        <v>12</v>
      </c>
      <c r="AB17" s="31" t="s">
        <v>13</v>
      </c>
      <c r="AC17" s="32" t="s">
        <v>42</v>
      </c>
      <c r="AD17" s="32" t="s">
        <v>41</v>
      </c>
      <c r="AE17" s="32" t="s">
        <v>14</v>
      </c>
      <c r="AF17" s="32" t="s">
        <v>15</v>
      </c>
      <c r="AG17" s="32" t="s">
        <v>16</v>
      </c>
      <c r="AH17" s="32" t="s">
        <v>17</v>
      </c>
      <c r="AI17" s="32" t="s">
        <v>18</v>
      </c>
      <c r="AJ17" s="32" t="s">
        <v>19</v>
      </c>
      <c r="AK17" s="32" t="s">
        <v>20</v>
      </c>
      <c r="AL17" s="32" t="s">
        <v>21</v>
      </c>
      <c r="AM17" s="261" t="s">
        <v>22</v>
      </c>
      <c r="AN17" s="303"/>
      <c r="AO17" s="305"/>
    </row>
    <row r="18" spans="1:41" ht="19.5" customHeight="1" thickBot="1" x14ac:dyDescent="0.25">
      <c r="A18" s="287" t="s">
        <v>53</v>
      </c>
      <c r="B18" s="288"/>
      <c r="C18" s="289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3"/>
      <c r="AO18" s="334"/>
    </row>
    <row r="19" spans="1:41" ht="13.5" thickTop="1" x14ac:dyDescent="0.2">
      <c r="A19" s="162">
        <v>1</v>
      </c>
      <c r="B19" s="163" t="s">
        <v>23</v>
      </c>
      <c r="C19" s="164" t="s">
        <v>76</v>
      </c>
      <c r="D19" s="165">
        <v>20</v>
      </c>
      <c r="E19" s="165"/>
      <c r="F19" s="166">
        <v>15</v>
      </c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>
        <f>SUM(D19:P19)</f>
        <v>35</v>
      </c>
      <c r="S19" s="166">
        <f>SUM(D19:Q19)</f>
        <v>35</v>
      </c>
      <c r="T19" s="167" t="s">
        <v>24</v>
      </c>
      <c r="U19" s="168">
        <v>3</v>
      </c>
      <c r="V19" s="165">
        <v>20</v>
      </c>
      <c r="W19" s="166"/>
      <c r="X19" s="166">
        <v>15</v>
      </c>
      <c r="Y19" s="166"/>
      <c r="Z19" s="165"/>
      <c r="AA19" s="165"/>
      <c r="AB19" s="165"/>
      <c r="AC19" s="165"/>
      <c r="AD19" s="166"/>
      <c r="AE19" s="166"/>
      <c r="AF19" s="166"/>
      <c r="AG19" s="166"/>
      <c r="AH19" s="166"/>
      <c r="AI19" s="166"/>
      <c r="AJ19" s="166">
        <f>SUM(V19:AH19)</f>
        <v>35</v>
      </c>
      <c r="AK19" s="166">
        <f>SUM(V19:AI19)</f>
        <v>35</v>
      </c>
      <c r="AL19" s="167" t="s">
        <v>36</v>
      </c>
      <c r="AM19" s="169">
        <v>3.5</v>
      </c>
      <c r="AN19" s="170">
        <f>S19+AK19</f>
        <v>70</v>
      </c>
      <c r="AO19" s="171">
        <f>U19+AM19</f>
        <v>6.5</v>
      </c>
    </row>
    <row r="20" spans="1:41" ht="13.5" thickBot="1" x14ac:dyDescent="0.25">
      <c r="A20" s="172">
        <v>2</v>
      </c>
      <c r="B20" s="173" t="s">
        <v>23</v>
      </c>
      <c r="C20" s="174" t="s">
        <v>39</v>
      </c>
      <c r="D20" s="175"/>
      <c r="E20" s="176"/>
      <c r="F20" s="176"/>
      <c r="G20" s="176"/>
      <c r="H20" s="176"/>
      <c r="I20" s="176"/>
      <c r="J20" s="176"/>
      <c r="K20" s="176"/>
      <c r="L20" s="176"/>
      <c r="M20" s="176">
        <v>30</v>
      </c>
      <c r="N20" s="176"/>
      <c r="O20" s="176"/>
      <c r="P20" s="176"/>
      <c r="Q20" s="176"/>
      <c r="R20" s="166">
        <f>SUM(D20:P20)</f>
        <v>30</v>
      </c>
      <c r="S20" s="166">
        <f>SUM(D20:Q20)</f>
        <v>30</v>
      </c>
      <c r="T20" s="177" t="s">
        <v>36</v>
      </c>
      <c r="U20" s="178">
        <v>2.5</v>
      </c>
      <c r="V20" s="175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66"/>
      <c r="AK20" s="176"/>
      <c r="AL20" s="177"/>
      <c r="AM20" s="179"/>
      <c r="AN20" s="180">
        <f>S20+AK20</f>
        <v>30</v>
      </c>
      <c r="AO20" s="181">
        <f>U20+AM20</f>
        <v>2.5</v>
      </c>
    </row>
    <row r="21" spans="1:41" ht="19.5" customHeight="1" thickBot="1" x14ac:dyDescent="0.25">
      <c r="A21" s="329" t="s">
        <v>54</v>
      </c>
      <c r="B21" s="330"/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5"/>
      <c r="AO21" s="336"/>
    </row>
    <row r="22" spans="1:41" ht="13.5" thickTop="1" x14ac:dyDescent="0.2">
      <c r="A22" s="265">
        <v>3</v>
      </c>
      <c r="B22" s="163" t="s">
        <v>23</v>
      </c>
      <c r="C22" s="182" t="s">
        <v>31</v>
      </c>
      <c r="D22" s="183">
        <v>5</v>
      </c>
      <c r="E22" s="184"/>
      <c r="F22" s="184"/>
      <c r="G22" s="184"/>
      <c r="H22" s="184"/>
      <c r="I22" s="184"/>
      <c r="J22" s="184">
        <v>10</v>
      </c>
      <c r="K22" s="184"/>
      <c r="L22" s="184"/>
      <c r="M22" s="184"/>
      <c r="N22" s="184"/>
      <c r="O22" s="184"/>
      <c r="P22" s="184"/>
      <c r="Q22" s="184"/>
      <c r="R22" s="184">
        <f>SUM(D22:P22)</f>
        <v>15</v>
      </c>
      <c r="S22" s="184">
        <f>R22</f>
        <v>15</v>
      </c>
      <c r="T22" s="185" t="s">
        <v>24</v>
      </c>
      <c r="U22" s="241">
        <v>1.5</v>
      </c>
      <c r="V22" s="183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5"/>
      <c r="AM22" s="186"/>
      <c r="AN22" s="247">
        <f>AK22+S22</f>
        <v>15</v>
      </c>
      <c r="AO22" s="248">
        <f>AM22+U22</f>
        <v>1.5</v>
      </c>
    </row>
    <row r="23" spans="1:41" x14ac:dyDescent="0.2">
      <c r="A23" s="266">
        <v>4</v>
      </c>
      <c r="B23" s="127" t="s">
        <v>23</v>
      </c>
      <c r="C23" s="187" t="s">
        <v>78</v>
      </c>
      <c r="D23" s="188">
        <v>5</v>
      </c>
      <c r="E23" s="189"/>
      <c r="F23" s="189"/>
      <c r="G23" s="189"/>
      <c r="H23" s="189"/>
      <c r="I23" s="189"/>
      <c r="J23" s="189">
        <v>10</v>
      </c>
      <c r="K23" s="189"/>
      <c r="L23" s="189"/>
      <c r="M23" s="189"/>
      <c r="N23" s="189"/>
      <c r="O23" s="189"/>
      <c r="P23" s="189"/>
      <c r="Q23" s="189"/>
      <c r="R23" s="184">
        <f t="shared" ref="R23:R26" si="0">SUM(D23:P23)</f>
        <v>15</v>
      </c>
      <c r="S23" s="184">
        <f t="shared" ref="S23:S26" si="1">R23</f>
        <v>15</v>
      </c>
      <c r="T23" s="190" t="s">
        <v>24</v>
      </c>
      <c r="U23" s="242">
        <v>1.5</v>
      </c>
      <c r="V23" s="188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4"/>
      <c r="AK23" s="184"/>
      <c r="AL23" s="190"/>
      <c r="AM23" s="191"/>
      <c r="AN23" s="249">
        <f t="shared" ref="AN23:AN27" si="2">AK23+S23</f>
        <v>15</v>
      </c>
      <c r="AO23" s="250">
        <f t="shared" ref="AO23:AO27" si="3">AM23+U23</f>
        <v>1.5</v>
      </c>
    </row>
    <row r="24" spans="1:41" x14ac:dyDescent="0.2">
      <c r="A24" s="266">
        <v>5</v>
      </c>
      <c r="B24" s="127" t="s">
        <v>23</v>
      </c>
      <c r="C24" s="187" t="s">
        <v>34</v>
      </c>
      <c r="D24" s="188">
        <v>5</v>
      </c>
      <c r="E24" s="189"/>
      <c r="F24" s="189"/>
      <c r="G24" s="189"/>
      <c r="H24" s="189"/>
      <c r="I24" s="189"/>
      <c r="J24" s="189">
        <v>10</v>
      </c>
      <c r="K24" s="189"/>
      <c r="L24" s="189"/>
      <c r="M24" s="189"/>
      <c r="N24" s="189"/>
      <c r="O24" s="189"/>
      <c r="P24" s="189"/>
      <c r="Q24" s="189"/>
      <c r="R24" s="184">
        <f t="shared" si="0"/>
        <v>15</v>
      </c>
      <c r="S24" s="184">
        <f t="shared" si="1"/>
        <v>15</v>
      </c>
      <c r="T24" s="190" t="s">
        <v>24</v>
      </c>
      <c r="U24" s="242">
        <v>1.5</v>
      </c>
      <c r="V24" s="188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4"/>
      <c r="AK24" s="184"/>
      <c r="AL24" s="190"/>
      <c r="AM24" s="191"/>
      <c r="AN24" s="249">
        <f t="shared" si="2"/>
        <v>15</v>
      </c>
      <c r="AO24" s="250">
        <f t="shared" si="3"/>
        <v>1.5</v>
      </c>
    </row>
    <row r="25" spans="1:41" x14ac:dyDescent="0.2">
      <c r="A25" s="266">
        <v>6</v>
      </c>
      <c r="B25" s="127" t="s">
        <v>23</v>
      </c>
      <c r="C25" s="187" t="s">
        <v>79</v>
      </c>
      <c r="D25" s="188">
        <v>10</v>
      </c>
      <c r="E25" s="189"/>
      <c r="F25" s="189"/>
      <c r="G25" s="189"/>
      <c r="H25" s="189">
        <v>5</v>
      </c>
      <c r="I25" s="189"/>
      <c r="J25" s="189">
        <v>10</v>
      </c>
      <c r="K25" s="189"/>
      <c r="L25" s="189"/>
      <c r="M25" s="189"/>
      <c r="N25" s="189"/>
      <c r="O25" s="189"/>
      <c r="P25" s="189"/>
      <c r="Q25" s="189"/>
      <c r="R25" s="184">
        <f t="shared" si="0"/>
        <v>25</v>
      </c>
      <c r="S25" s="184">
        <f t="shared" si="1"/>
        <v>25</v>
      </c>
      <c r="T25" s="190" t="s">
        <v>24</v>
      </c>
      <c r="U25" s="242">
        <v>2</v>
      </c>
      <c r="V25" s="188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4"/>
      <c r="AK25" s="184"/>
      <c r="AL25" s="190"/>
      <c r="AM25" s="191"/>
      <c r="AN25" s="249">
        <f t="shared" si="2"/>
        <v>25</v>
      </c>
      <c r="AO25" s="250">
        <f t="shared" si="3"/>
        <v>2</v>
      </c>
    </row>
    <row r="26" spans="1:41" ht="13.5" thickBot="1" x14ac:dyDescent="0.25">
      <c r="A26" s="266">
        <v>7</v>
      </c>
      <c r="B26" s="127" t="s">
        <v>23</v>
      </c>
      <c r="C26" s="187" t="s">
        <v>33</v>
      </c>
      <c r="D26" s="188">
        <v>5</v>
      </c>
      <c r="E26" s="189"/>
      <c r="F26" s="189"/>
      <c r="G26" s="189">
        <v>10</v>
      </c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4">
        <f t="shared" si="0"/>
        <v>15</v>
      </c>
      <c r="S26" s="184">
        <f t="shared" si="1"/>
        <v>15</v>
      </c>
      <c r="T26" s="190" t="s">
        <v>24</v>
      </c>
      <c r="U26" s="243">
        <v>1.5</v>
      </c>
      <c r="V26" s="188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4"/>
      <c r="AK26" s="184"/>
      <c r="AL26" s="190"/>
      <c r="AM26" s="191"/>
      <c r="AN26" s="249">
        <f t="shared" si="2"/>
        <v>15</v>
      </c>
      <c r="AO26" s="250">
        <f t="shared" si="3"/>
        <v>1.5</v>
      </c>
    </row>
    <row r="27" spans="1:41" ht="13.5" thickBot="1" x14ac:dyDescent="0.25">
      <c r="A27" s="267">
        <v>8</v>
      </c>
      <c r="B27" s="83" t="s">
        <v>23</v>
      </c>
      <c r="C27" s="192" t="s">
        <v>32</v>
      </c>
      <c r="D27" s="193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5"/>
      <c r="S27" s="195"/>
      <c r="T27" s="196"/>
      <c r="U27" s="246"/>
      <c r="V27" s="193">
        <v>10</v>
      </c>
      <c r="W27" s="194"/>
      <c r="X27" s="194"/>
      <c r="Y27" s="194"/>
      <c r="Z27" s="194"/>
      <c r="AA27" s="194">
        <v>15</v>
      </c>
      <c r="AB27" s="194"/>
      <c r="AC27" s="194"/>
      <c r="AD27" s="194"/>
      <c r="AE27" s="194"/>
      <c r="AF27" s="194"/>
      <c r="AG27" s="194"/>
      <c r="AH27" s="194"/>
      <c r="AI27" s="194"/>
      <c r="AJ27" s="195">
        <f t="shared" ref="AJ27" si="4">SUM(V27:AH27)</f>
        <v>25</v>
      </c>
      <c r="AK27" s="195">
        <f t="shared" ref="AK27" si="5">AJ27</f>
        <v>25</v>
      </c>
      <c r="AL27" s="196" t="s">
        <v>24</v>
      </c>
      <c r="AM27" s="254">
        <v>2</v>
      </c>
      <c r="AN27" s="251">
        <f t="shared" si="2"/>
        <v>25</v>
      </c>
      <c r="AO27" s="252">
        <f t="shared" si="3"/>
        <v>2</v>
      </c>
    </row>
    <row r="28" spans="1:41" ht="19.5" customHeight="1" thickBot="1" x14ac:dyDescent="0.25">
      <c r="A28" s="329" t="s">
        <v>55</v>
      </c>
      <c r="B28" s="330"/>
      <c r="C28" s="330"/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1"/>
    </row>
    <row r="29" spans="1:41" ht="13.5" thickBot="1" x14ac:dyDescent="0.25">
      <c r="A29" s="268">
        <v>9</v>
      </c>
      <c r="B29" s="198" t="s">
        <v>23</v>
      </c>
      <c r="C29" s="199" t="s">
        <v>69</v>
      </c>
      <c r="D29" s="200"/>
      <c r="E29" s="195">
        <v>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>
        <f>SUM(D29:P29)</f>
        <v>5</v>
      </c>
      <c r="S29" s="195">
        <f>R29</f>
        <v>5</v>
      </c>
      <c r="T29" s="201" t="s">
        <v>24</v>
      </c>
      <c r="U29" s="244">
        <v>0.5</v>
      </c>
      <c r="V29" s="200"/>
      <c r="W29" s="195">
        <v>5</v>
      </c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>
        <f>SUM(V29:AH29)</f>
        <v>5</v>
      </c>
      <c r="AK29" s="195">
        <f>AJ29</f>
        <v>5</v>
      </c>
      <c r="AL29" s="201" t="s">
        <v>24</v>
      </c>
      <c r="AM29" s="255">
        <v>0.5</v>
      </c>
      <c r="AN29" s="251">
        <f>AK29+R29</f>
        <v>10</v>
      </c>
      <c r="AO29" s="252">
        <f>AM29+U29</f>
        <v>1</v>
      </c>
    </row>
    <row r="30" spans="1:41" ht="19.5" customHeight="1" thickBot="1" x14ac:dyDescent="0.25">
      <c r="A30" s="287" t="s">
        <v>77</v>
      </c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9"/>
    </row>
    <row r="31" spans="1:41" ht="25.5" x14ac:dyDescent="0.2">
      <c r="A31" s="269">
        <v>10</v>
      </c>
      <c r="B31" s="203" t="s">
        <v>23</v>
      </c>
      <c r="C31" s="204" t="s">
        <v>80</v>
      </c>
      <c r="D31" s="205">
        <v>15</v>
      </c>
      <c r="E31" s="206"/>
      <c r="F31" s="206"/>
      <c r="G31" s="206"/>
      <c r="H31" s="206">
        <v>10</v>
      </c>
      <c r="I31" s="206"/>
      <c r="J31" s="206"/>
      <c r="K31" s="206"/>
      <c r="L31" s="206"/>
      <c r="M31" s="206"/>
      <c r="N31" s="206"/>
      <c r="O31" s="206"/>
      <c r="P31" s="206"/>
      <c r="Q31" s="206"/>
      <c r="R31" s="206">
        <f>SUM(D31:Q31)</f>
        <v>25</v>
      </c>
      <c r="S31" s="206">
        <f>R31</f>
        <v>25</v>
      </c>
      <c r="T31" s="207" t="s">
        <v>24</v>
      </c>
      <c r="U31" s="241">
        <v>2</v>
      </c>
      <c r="V31" s="205"/>
      <c r="W31" s="206"/>
      <c r="X31" s="245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7"/>
      <c r="AM31" s="208"/>
      <c r="AN31" s="249">
        <f>S31+AK31</f>
        <v>25</v>
      </c>
      <c r="AO31" s="253">
        <f>AM31+U31</f>
        <v>2</v>
      </c>
    </row>
    <row r="32" spans="1:41" x14ac:dyDescent="0.2">
      <c r="A32" s="270">
        <v>11</v>
      </c>
      <c r="B32" s="203" t="s">
        <v>23</v>
      </c>
      <c r="C32" s="204" t="s">
        <v>81</v>
      </c>
      <c r="D32" s="183">
        <v>15</v>
      </c>
      <c r="E32" s="184"/>
      <c r="F32" s="184"/>
      <c r="G32" s="184">
        <v>5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>
        <f t="shared" ref="R32:R35" si="6">SUM(D32:Q32)</f>
        <v>20</v>
      </c>
      <c r="S32" s="184">
        <f t="shared" ref="S32:S35" si="7">R32</f>
        <v>20</v>
      </c>
      <c r="T32" s="185" t="s">
        <v>24</v>
      </c>
      <c r="U32" s="241">
        <v>2</v>
      </c>
      <c r="V32" s="183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5"/>
      <c r="AM32" s="209"/>
      <c r="AN32" s="249">
        <f t="shared" ref="AN32:AN35" si="8">S32+AK32</f>
        <v>20</v>
      </c>
      <c r="AO32" s="250">
        <f t="shared" ref="AO32:AO36" si="9">AM32+U32</f>
        <v>2</v>
      </c>
    </row>
    <row r="33" spans="1:41" x14ac:dyDescent="0.2">
      <c r="A33" s="269">
        <v>12</v>
      </c>
      <c r="B33" s="203" t="s">
        <v>25</v>
      </c>
      <c r="C33" s="239" t="s">
        <v>89</v>
      </c>
      <c r="D33" s="183">
        <v>5</v>
      </c>
      <c r="E33" s="184"/>
      <c r="F33" s="184">
        <v>10</v>
      </c>
      <c r="G33" s="184">
        <v>20</v>
      </c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>
        <f t="shared" si="6"/>
        <v>35</v>
      </c>
      <c r="S33" s="184">
        <f t="shared" si="7"/>
        <v>35</v>
      </c>
      <c r="T33" s="185" t="s">
        <v>24</v>
      </c>
      <c r="U33" s="241">
        <v>3</v>
      </c>
      <c r="V33" s="183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5"/>
      <c r="AM33" s="209"/>
      <c r="AN33" s="249">
        <f t="shared" si="8"/>
        <v>35</v>
      </c>
      <c r="AO33" s="250">
        <f t="shared" si="9"/>
        <v>3</v>
      </c>
    </row>
    <row r="34" spans="1:41" x14ac:dyDescent="0.2">
      <c r="A34" s="269">
        <v>13</v>
      </c>
      <c r="B34" s="203" t="s">
        <v>25</v>
      </c>
      <c r="C34" s="239" t="s">
        <v>90</v>
      </c>
      <c r="D34" s="183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5"/>
      <c r="U34" s="241"/>
      <c r="V34" s="183">
        <v>15</v>
      </c>
      <c r="W34" s="184"/>
      <c r="X34" s="184"/>
      <c r="Y34" s="184"/>
      <c r="Z34" s="184"/>
      <c r="AA34" s="184">
        <v>25</v>
      </c>
      <c r="AB34" s="184"/>
      <c r="AC34" s="184"/>
      <c r="AD34" s="184"/>
      <c r="AE34" s="184"/>
      <c r="AF34" s="184"/>
      <c r="AG34" s="184"/>
      <c r="AH34" s="184"/>
      <c r="AI34" s="184"/>
      <c r="AJ34" s="184">
        <f t="shared" ref="AJ34:AJ36" si="10">SUM(V34:AI34)</f>
        <v>40</v>
      </c>
      <c r="AK34" s="184">
        <f t="shared" ref="AK34:AK36" si="11">AJ34</f>
        <v>40</v>
      </c>
      <c r="AL34" s="185" t="s">
        <v>24</v>
      </c>
      <c r="AM34" s="256">
        <v>3</v>
      </c>
      <c r="AN34" s="249">
        <f t="shared" si="8"/>
        <v>40</v>
      </c>
      <c r="AO34" s="250">
        <f t="shared" si="9"/>
        <v>3</v>
      </c>
    </row>
    <row r="35" spans="1:41" x14ac:dyDescent="0.2">
      <c r="A35" s="269">
        <v>14</v>
      </c>
      <c r="B35" s="203" t="s">
        <v>25</v>
      </c>
      <c r="C35" s="239" t="s">
        <v>91</v>
      </c>
      <c r="D35" s="183">
        <v>15</v>
      </c>
      <c r="E35" s="184"/>
      <c r="F35" s="184"/>
      <c r="G35" s="184"/>
      <c r="H35" s="184">
        <v>25</v>
      </c>
      <c r="I35" s="184"/>
      <c r="J35" s="184"/>
      <c r="K35" s="184"/>
      <c r="L35" s="184"/>
      <c r="M35" s="184"/>
      <c r="N35" s="184"/>
      <c r="O35" s="184"/>
      <c r="P35" s="184"/>
      <c r="Q35" s="184"/>
      <c r="R35" s="184">
        <f t="shared" si="6"/>
        <v>40</v>
      </c>
      <c r="S35" s="184">
        <f t="shared" si="7"/>
        <v>40</v>
      </c>
      <c r="T35" s="185" t="s">
        <v>24</v>
      </c>
      <c r="U35" s="241">
        <v>3</v>
      </c>
      <c r="V35" s="183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5"/>
      <c r="AM35" s="256"/>
      <c r="AN35" s="249">
        <f t="shared" si="8"/>
        <v>40</v>
      </c>
      <c r="AO35" s="250">
        <f t="shared" si="9"/>
        <v>3</v>
      </c>
    </row>
    <row r="36" spans="1:41" ht="13.5" thickBot="1" x14ac:dyDescent="0.25">
      <c r="A36" s="268">
        <v>15</v>
      </c>
      <c r="B36" s="83" t="s">
        <v>25</v>
      </c>
      <c r="C36" s="240" t="s">
        <v>92</v>
      </c>
      <c r="D36" s="200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201"/>
      <c r="U36" s="244"/>
      <c r="V36" s="200">
        <v>15</v>
      </c>
      <c r="W36" s="195"/>
      <c r="X36" s="195"/>
      <c r="Y36" s="195"/>
      <c r="Z36" s="195">
        <v>25</v>
      </c>
      <c r="AA36" s="195"/>
      <c r="AB36" s="195"/>
      <c r="AC36" s="195"/>
      <c r="AD36" s="195"/>
      <c r="AE36" s="195"/>
      <c r="AF36" s="195"/>
      <c r="AG36" s="195"/>
      <c r="AH36" s="195"/>
      <c r="AI36" s="195"/>
      <c r="AJ36" s="195">
        <f t="shared" si="10"/>
        <v>40</v>
      </c>
      <c r="AK36" s="195">
        <f t="shared" si="11"/>
        <v>40</v>
      </c>
      <c r="AL36" s="201" t="s">
        <v>24</v>
      </c>
      <c r="AM36" s="255">
        <v>3</v>
      </c>
      <c r="AN36" s="251">
        <f>S36+AK36</f>
        <v>40</v>
      </c>
      <c r="AO36" s="252">
        <f t="shared" si="9"/>
        <v>3</v>
      </c>
    </row>
    <row r="37" spans="1:41" ht="19.5" customHeight="1" thickBot="1" x14ac:dyDescent="0.25">
      <c r="A37" s="329" t="s">
        <v>56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1"/>
    </row>
    <row r="38" spans="1:41" ht="25.5" x14ac:dyDescent="0.2">
      <c r="A38" s="210">
        <v>16</v>
      </c>
      <c r="B38" s="211" t="s">
        <v>23</v>
      </c>
      <c r="C38" s="212" t="s">
        <v>86</v>
      </c>
      <c r="D38" s="213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5"/>
      <c r="U38" s="216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>
        <v>32</v>
      </c>
      <c r="AI38" s="214"/>
      <c r="AJ38" s="214">
        <f>SUM(V38:AH38)</f>
        <v>32</v>
      </c>
      <c r="AK38" s="214">
        <f>AJ38</f>
        <v>32</v>
      </c>
      <c r="AL38" s="217" t="s">
        <v>24</v>
      </c>
      <c r="AM38" s="218">
        <v>2</v>
      </c>
      <c r="AN38" s="219">
        <f>S38+AK38</f>
        <v>32</v>
      </c>
      <c r="AO38" s="220">
        <f>U38+AM38</f>
        <v>2</v>
      </c>
    </row>
    <row r="39" spans="1:41" ht="26.25" thickBot="1" x14ac:dyDescent="0.25">
      <c r="A39" s="221">
        <v>17</v>
      </c>
      <c r="B39" s="198" t="s">
        <v>23</v>
      </c>
      <c r="C39" s="222" t="s">
        <v>87</v>
      </c>
      <c r="D39" s="223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5"/>
      <c r="U39" s="226"/>
      <c r="V39" s="227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>
        <v>146</v>
      </c>
      <c r="AI39" s="224"/>
      <c r="AJ39" s="224">
        <f>SUM(V39:AH39)</f>
        <v>146</v>
      </c>
      <c r="AK39" s="224">
        <f>AJ39</f>
        <v>146</v>
      </c>
      <c r="AL39" s="228" t="s">
        <v>24</v>
      </c>
      <c r="AM39" s="229">
        <v>7</v>
      </c>
      <c r="AN39" s="230">
        <f>S39+AK39</f>
        <v>146</v>
      </c>
      <c r="AO39" s="231">
        <f>U39+AM39</f>
        <v>7</v>
      </c>
    </row>
    <row r="40" spans="1:41" ht="19.5" customHeight="1" thickBot="1" x14ac:dyDescent="0.25">
      <c r="A40" s="326"/>
      <c r="B40" s="327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27"/>
      <c r="AM40" s="327"/>
      <c r="AN40" s="327"/>
      <c r="AO40" s="328"/>
    </row>
    <row r="41" spans="1:41" x14ac:dyDescent="0.2">
      <c r="A41" s="157">
        <v>18</v>
      </c>
      <c r="B41" s="158" t="s">
        <v>23</v>
      </c>
      <c r="C41" s="276" t="s">
        <v>70</v>
      </c>
      <c r="D41" s="134"/>
      <c r="E41" s="134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135" t="s">
        <v>24</v>
      </c>
      <c r="U41" s="136">
        <v>2</v>
      </c>
      <c r="V41" s="159"/>
      <c r="W41" s="61"/>
      <c r="X41" s="61"/>
      <c r="Y41" s="61"/>
      <c r="Z41" s="134"/>
      <c r="AA41" s="134"/>
      <c r="AB41" s="134"/>
      <c r="AC41" s="134"/>
      <c r="AD41" s="61"/>
      <c r="AE41" s="61"/>
      <c r="AF41" s="61"/>
      <c r="AG41" s="61"/>
      <c r="AH41" s="61"/>
      <c r="AI41" s="137"/>
      <c r="AJ41" s="61"/>
      <c r="AK41" s="143"/>
      <c r="AL41" s="160" t="s">
        <v>24</v>
      </c>
      <c r="AM41" s="133">
        <v>4</v>
      </c>
      <c r="AN41" s="138"/>
      <c r="AO41" s="161">
        <f>AM41+U41</f>
        <v>6</v>
      </c>
    </row>
    <row r="42" spans="1:41" ht="13.5" thickBot="1" x14ac:dyDescent="0.25">
      <c r="A42" s="145">
        <v>19</v>
      </c>
      <c r="B42" s="146" t="s">
        <v>23</v>
      </c>
      <c r="C42" s="277" t="s">
        <v>35</v>
      </c>
      <c r="D42" s="147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9" t="s">
        <v>24</v>
      </c>
      <c r="U42" s="150">
        <v>4</v>
      </c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51"/>
      <c r="AJ42" s="148"/>
      <c r="AK42" s="144"/>
      <c r="AL42" s="152" t="s">
        <v>24</v>
      </c>
      <c r="AM42" s="153">
        <v>5</v>
      </c>
      <c r="AN42" s="156"/>
      <c r="AO42" s="154">
        <f>AM42+U42</f>
        <v>9</v>
      </c>
    </row>
    <row r="43" spans="1:41" ht="13.5" thickBot="1" x14ac:dyDescent="0.25">
      <c r="A43" s="322" t="s">
        <v>26</v>
      </c>
      <c r="B43" s="323"/>
      <c r="C43" s="324"/>
      <c r="D43" s="232">
        <f t="shared" ref="D43:M43" si="12">SUM(D19:D41)</f>
        <v>100</v>
      </c>
      <c r="E43" s="232">
        <f t="shared" si="12"/>
        <v>5</v>
      </c>
      <c r="F43" s="232">
        <f t="shared" si="12"/>
        <v>25</v>
      </c>
      <c r="G43" s="232">
        <f t="shared" si="12"/>
        <v>35</v>
      </c>
      <c r="H43" s="232">
        <f t="shared" si="12"/>
        <v>40</v>
      </c>
      <c r="I43" s="232"/>
      <c r="J43" s="232">
        <f t="shared" si="12"/>
        <v>40</v>
      </c>
      <c r="K43" s="232"/>
      <c r="L43" s="232"/>
      <c r="M43" s="232">
        <f t="shared" si="12"/>
        <v>30</v>
      </c>
      <c r="N43" s="232"/>
      <c r="O43" s="232"/>
      <c r="P43" s="232"/>
      <c r="Q43" s="232"/>
      <c r="R43" s="232">
        <f>SUM(R19:R41)</f>
        <v>275</v>
      </c>
      <c r="S43" s="232">
        <f>SUM(S19:S41)</f>
        <v>275</v>
      </c>
      <c r="T43" s="233"/>
      <c r="U43" s="262">
        <f>SUM(U19:U42)</f>
        <v>30</v>
      </c>
      <c r="V43" s="234">
        <f>SUM(V19:V38)</f>
        <v>60</v>
      </c>
      <c r="W43" s="232">
        <f t="shared" ref="W43:AA43" si="13">SUM(W21:W38)</f>
        <v>5</v>
      </c>
      <c r="X43" s="232">
        <f>X19</f>
        <v>15</v>
      </c>
      <c r="Y43" s="232"/>
      <c r="Z43" s="232">
        <f t="shared" si="13"/>
        <v>25</v>
      </c>
      <c r="AA43" s="232">
        <f t="shared" si="13"/>
        <v>40</v>
      </c>
      <c r="AB43" s="232"/>
      <c r="AC43" s="232"/>
      <c r="AD43" s="232"/>
      <c r="AE43" s="232"/>
      <c r="AF43" s="232"/>
      <c r="AG43" s="232"/>
      <c r="AH43" s="232">
        <f>SUM(AH19:AH39)</f>
        <v>178</v>
      </c>
      <c r="AI43" s="232">
        <f t="shared" ref="AI43:AK43" si="14">SUM(AI19:AI39)</f>
        <v>0</v>
      </c>
      <c r="AJ43" s="232">
        <f t="shared" si="14"/>
        <v>323</v>
      </c>
      <c r="AK43" s="232">
        <f t="shared" si="14"/>
        <v>323</v>
      </c>
      <c r="AL43" s="235"/>
      <c r="AM43" s="236">
        <f>SUM(AM19:AM42)</f>
        <v>30</v>
      </c>
      <c r="AN43" s="237">
        <f>SUM(AN19:AN42)</f>
        <v>598</v>
      </c>
      <c r="AO43" s="238">
        <f>SUM(AO19:AO42)</f>
        <v>60</v>
      </c>
    </row>
    <row r="44" spans="1:41" x14ac:dyDescent="0.2">
      <c r="A44" s="125"/>
      <c r="B44" s="124"/>
      <c r="C44" s="123" t="s">
        <v>48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263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263"/>
      <c r="AN44" s="122"/>
      <c r="AO44" s="122"/>
    </row>
    <row r="45" spans="1:41" x14ac:dyDescent="0.2">
      <c r="A45" s="125"/>
      <c r="B45" s="124"/>
      <c r="C45" s="123" t="s">
        <v>27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263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263"/>
      <c r="AN45" s="122"/>
      <c r="AO45" s="122"/>
    </row>
    <row r="46" spans="1:41" x14ac:dyDescent="0.2">
      <c r="A46" s="121"/>
      <c r="B46" s="120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259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259"/>
      <c r="AN46" s="116"/>
      <c r="AO46" s="116"/>
    </row>
    <row r="47" spans="1:41" x14ac:dyDescent="0.2">
      <c r="A47" s="121"/>
      <c r="B47" s="120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259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259"/>
      <c r="AN47" s="116"/>
      <c r="AO47" s="116"/>
    </row>
    <row r="48" spans="1:41" x14ac:dyDescent="0.2">
      <c r="A48" s="121"/>
      <c r="B48" s="120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259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259"/>
      <c r="AN48" s="116"/>
      <c r="AO48" s="116"/>
    </row>
    <row r="49" spans="1:41" x14ac:dyDescent="0.2">
      <c r="A49" s="121"/>
      <c r="B49" s="120"/>
      <c r="C49" s="128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29" t="s">
        <v>38</v>
      </c>
      <c r="P49" s="116"/>
      <c r="Q49" s="116"/>
      <c r="R49" s="116"/>
      <c r="S49" s="116"/>
      <c r="T49" s="116"/>
      <c r="U49" s="259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306" t="s">
        <v>49</v>
      </c>
      <c r="AG49" s="306"/>
      <c r="AH49" s="306"/>
      <c r="AI49" s="306"/>
      <c r="AJ49" s="306"/>
      <c r="AK49" s="306"/>
      <c r="AL49" s="306"/>
      <c r="AM49" s="259"/>
      <c r="AN49" s="116"/>
      <c r="AO49" s="116"/>
    </row>
    <row r="50" spans="1:41" x14ac:dyDescent="0.2">
      <c r="A50" s="121"/>
      <c r="B50" s="120"/>
      <c r="C50" s="120" t="s">
        <v>28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21"/>
      <c r="N50" s="116"/>
      <c r="O50" s="325" t="s">
        <v>29</v>
      </c>
      <c r="P50" s="325"/>
      <c r="Q50" s="325"/>
      <c r="R50" s="325"/>
      <c r="S50" s="325"/>
      <c r="T50" s="325"/>
      <c r="U50" s="325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325" t="s">
        <v>30</v>
      </c>
      <c r="AG50" s="325"/>
      <c r="AH50" s="325"/>
      <c r="AI50" s="325"/>
      <c r="AJ50" s="325"/>
      <c r="AK50" s="325"/>
      <c r="AL50" s="325"/>
      <c r="AM50" s="259"/>
      <c r="AN50" s="116"/>
      <c r="AO50" s="116"/>
    </row>
    <row r="51" spans="1:41" x14ac:dyDescent="0.2">
      <c r="A51" s="121"/>
      <c r="B51" s="120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259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259"/>
      <c r="AN51" s="116"/>
      <c r="AO51" s="116"/>
    </row>
  </sheetData>
  <mergeCells count="21">
    <mergeCell ref="A40:AO40"/>
    <mergeCell ref="A43:C43"/>
    <mergeCell ref="AF49:AL49"/>
    <mergeCell ref="O50:U50"/>
    <mergeCell ref="AF50:AL50"/>
    <mergeCell ref="A37:AO37"/>
    <mergeCell ref="AJ2:AN2"/>
    <mergeCell ref="AJ4:AN4"/>
    <mergeCell ref="A6:AO6"/>
    <mergeCell ref="N8:T8"/>
    <mergeCell ref="A16:A17"/>
    <mergeCell ref="C16:C17"/>
    <mergeCell ref="D16:U16"/>
    <mergeCell ref="V16:AM16"/>
    <mergeCell ref="AN16:AN17"/>
    <mergeCell ref="AO16:AO17"/>
    <mergeCell ref="A18:C18"/>
    <mergeCell ref="D18:AO18"/>
    <mergeCell ref="A21:AO21"/>
    <mergeCell ref="A28:AO28"/>
    <mergeCell ref="A30:AO30"/>
  </mergeCells>
  <dataValidations count="1">
    <dataValidation type="list" allowBlank="1" showErrorMessage="1" sqref="B38:B42 B19:B20 B22:B27 B29 B31:B36" xr:uid="{C74DC54A-F669-45AF-9D63-BFA521A82C51}">
      <formula1>RodzajeZajec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ROK 1</vt:lpstr>
      <vt:lpstr>Arkusz1</vt:lpstr>
      <vt:lpstr>ROK 2 A</vt:lpstr>
      <vt:lpstr>ROK 2 B</vt:lpstr>
      <vt:lpstr>'ROK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Smereka</dc:creator>
  <cp:lastModifiedBy>Monika</cp:lastModifiedBy>
  <cp:lastPrinted>2025-03-14T11:10:48Z</cp:lastPrinted>
  <dcterms:created xsi:type="dcterms:W3CDTF">2021-02-14T19:58:55Z</dcterms:created>
  <dcterms:modified xsi:type="dcterms:W3CDTF">2025-03-17T09:11:01Z</dcterms:modified>
</cp:coreProperties>
</file>