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ZP\"/>
    </mc:Choice>
  </mc:AlternateContent>
  <xr:revisionPtr revIDLastSave="0" documentId="8_{5DB3A23D-507E-429E-820F-B10513257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 " sheetId="2" r:id="rId2"/>
    <sheet name="3" sheetId="3" r:id="rId3"/>
  </sheets>
  <externalReferences>
    <externalReference r:id="rId4"/>
  </externalReferences>
  <definedNames>
    <definedName name="_xlnm.Print_Area" localSheetId="0">'1'!$A$1:$AO$46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3" l="1"/>
  <c r="R19" i="3"/>
  <c r="S28" i="3"/>
  <c r="R28" i="3"/>
  <c r="S25" i="3"/>
  <c r="AN25" i="3" s="1"/>
  <c r="R25" i="3"/>
  <c r="AK31" i="3"/>
  <c r="AK32" i="3"/>
  <c r="AK33" i="3"/>
  <c r="AK34" i="3"/>
  <c r="AK35" i="3"/>
  <c r="AJ31" i="3"/>
  <c r="AJ32" i="3"/>
  <c r="AJ33" i="3"/>
  <c r="AJ34" i="3"/>
  <c r="AJ35" i="3"/>
  <c r="AK26" i="3"/>
  <c r="AJ26" i="3"/>
  <c r="AK32" i="2"/>
  <c r="AK33" i="2"/>
  <c r="AN33" i="2" s="1"/>
  <c r="AK34" i="2"/>
  <c r="AK35" i="2"/>
  <c r="AK36" i="2"/>
  <c r="AK37" i="2"/>
  <c r="AK38" i="2"/>
  <c r="AK39" i="2"/>
  <c r="AK40" i="2"/>
  <c r="AK41" i="2"/>
  <c r="AK42" i="2"/>
  <c r="AN42" i="2" s="1"/>
  <c r="AK43" i="2"/>
  <c r="AK44" i="2"/>
  <c r="AK45" i="2"/>
  <c r="AN45" i="2" s="1"/>
  <c r="AK46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N32" i="2"/>
  <c r="AN38" i="2"/>
  <c r="AN40" i="2"/>
  <c r="AN43" i="2"/>
  <c r="AN44" i="2"/>
  <c r="R31" i="2"/>
  <c r="S31" i="2"/>
  <c r="S19" i="2"/>
  <c r="S20" i="2"/>
  <c r="S21" i="2"/>
  <c r="S22" i="2"/>
  <c r="S23" i="2"/>
  <c r="S24" i="2"/>
  <c r="S25" i="2"/>
  <c r="S26" i="2"/>
  <c r="S27" i="2"/>
  <c r="S28" i="2"/>
  <c r="AN28" i="2" s="1"/>
  <c r="S29" i="2"/>
  <c r="AN29" i="2" s="1"/>
  <c r="S30" i="2"/>
  <c r="AN30" i="2" s="1"/>
  <c r="R20" i="2"/>
  <c r="R21" i="2"/>
  <c r="R22" i="2"/>
  <c r="R23" i="2"/>
  <c r="R24" i="2"/>
  <c r="R25" i="2"/>
  <c r="R26" i="2"/>
  <c r="R27" i="2"/>
  <c r="R28" i="2"/>
  <c r="R29" i="2"/>
  <c r="R30" i="2"/>
  <c r="AK27" i="1"/>
  <c r="AJ27" i="1"/>
  <c r="S19" i="1"/>
  <c r="S20" i="1"/>
  <c r="S21" i="1"/>
  <c r="S22" i="1"/>
  <c r="S23" i="1"/>
  <c r="S24" i="1"/>
  <c r="S25" i="1"/>
  <c r="S26" i="1"/>
  <c r="S27" i="1"/>
  <c r="AN27" i="1" s="1"/>
  <c r="S28" i="1"/>
  <c r="R19" i="1"/>
  <c r="R20" i="1"/>
  <c r="R21" i="1"/>
  <c r="R22" i="1"/>
  <c r="R23" i="1"/>
  <c r="R24" i="1"/>
  <c r="R25" i="1"/>
  <c r="R26" i="1"/>
  <c r="R27" i="1"/>
  <c r="R28" i="1"/>
  <c r="R18" i="1"/>
  <c r="AO26" i="2" l="1"/>
  <c r="AO31" i="2" l="1"/>
  <c r="AJ31" i="2"/>
  <c r="AN26" i="2"/>
  <c r="AK31" i="2" l="1"/>
  <c r="AN31" i="2" s="1"/>
  <c r="AO19" i="1" l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9" i="1"/>
  <c r="AO18" i="1"/>
  <c r="AJ39" i="1" l="1"/>
  <c r="AK39" i="1"/>
  <c r="AN39" i="1" s="1"/>
  <c r="AO44" i="2"/>
  <c r="AO35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18" i="3"/>
  <c r="AO19" i="2"/>
  <c r="AO20" i="2"/>
  <c r="AO21" i="2"/>
  <c r="AO22" i="2"/>
  <c r="AO23" i="2"/>
  <c r="AO24" i="2"/>
  <c r="AO25" i="2"/>
  <c r="AO27" i="2"/>
  <c r="AO28" i="2"/>
  <c r="AO29" i="2"/>
  <c r="AO30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6" i="2"/>
  <c r="AO18" i="2"/>
  <c r="S18" i="1"/>
  <c r="AN18" i="1" s="1"/>
  <c r="AN33" i="3" l="1"/>
  <c r="AN31" i="3"/>
  <c r="S29" i="3"/>
  <c r="AN29" i="3" s="1"/>
  <c r="R29" i="3"/>
  <c r="S27" i="3"/>
  <c r="AN27" i="3" s="1"/>
  <c r="R27" i="3"/>
  <c r="S26" i="3"/>
  <c r="AN26" i="3" s="1"/>
  <c r="R26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20" i="3"/>
  <c r="AN20" i="3" s="1"/>
  <c r="R20" i="3"/>
  <c r="S18" i="3"/>
  <c r="AN18" i="3" s="1"/>
  <c r="R18" i="3"/>
  <c r="AN34" i="3"/>
  <c r="AN32" i="3"/>
  <c r="AK30" i="3"/>
  <c r="AN30" i="3" s="1"/>
  <c r="AJ30" i="3"/>
  <c r="AN28" i="3"/>
  <c r="AN19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M36" i="3"/>
  <c r="S41" i="2"/>
  <c r="AN41" i="2" s="1"/>
  <c r="R41" i="2"/>
  <c r="S39" i="2"/>
  <c r="AN39" i="2" s="1"/>
  <c r="R39" i="2"/>
  <c r="S37" i="2"/>
  <c r="AN37" i="2" s="1"/>
  <c r="R37" i="2"/>
  <c r="S36" i="2"/>
  <c r="AN36" i="2" s="1"/>
  <c r="R36" i="2"/>
  <c r="S35" i="2"/>
  <c r="AN35" i="2" s="1"/>
  <c r="R35" i="2"/>
  <c r="S34" i="2"/>
  <c r="AN34" i="2" s="1"/>
  <c r="R34" i="2"/>
  <c r="AN25" i="2"/>
  <c r="AN24" i="2"/>
  <c r="AN23" i="2"/>
  <c r="AN22" i="2"/>
  <c r="AN19" i="2"/>
  <c r="R19" i="2"/>
  <c r="S18" i="2"/>
  <c r="AN18" i="2" s="1"/>
  <c r="R18" i="2"/>
  <c r="AN46" i="2"/>
  <c r="AN27" i="2"/>
  <c r="AN21" i="2"/>
  <c r="AN20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M47" i="2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6" i="1"/>
  <c r="AJ26" i="1"/>
  <c r="AK25" i="1"/>
  <c r="AJ25" i="1"/>
  <c r="AK24" i="1"/>
  <c r="AJ24" i="1"/>
  <c r="AK23" i="1"/>
  <c r="AJ23" i="1"/>
  <c r="AK22" i="1"/>
  <c r="AJ22" i="1"/>
  <c r="AK21" i="1"/>
  <c r="AK19" i="1"/>
  <c r="AN19" i="1" s="1"/>
  <c r="AJ19" i="1"/>
  <c r="S38" i="1"/>
  <c r="R38" i="1"/>
  <c r="S37" i="1"/>
  <c r="R37" i="1"/>
  <c r="S33" i="1"/>
  <c r="R33" i="1"/>
  <c r="S32" i="1"/>
  <c r="R32" i="1"/>
  <c r="S31" i="1"/>
  <c r="R31" i="1"/>
  <c r="S30" i="1"/>
  <c r="R30" i="1"/>
  <c r="S29" i="1"/>
  <c r="R29" i="1"/>
  <c r="AO47" i="2" l="1"/>
  <c r="AN35" i="3"/>
  <c r="AN21" i="1"/>
  <c r="AN24" i="1"/>
  <c r="AN37" i="1"/>
  <c r="AN29" i="1"/>
  <c r="AN32" i="1"/>
  <c r="AN25" i="1"/>
  <c r="AN30" i="1"/>
  <c r="AN33" i="1"/>
  <c r="AN38" i="1"/>
  <c r="AN31" i="1"/>
  <c r="AN34" i="1"/>
  <c r="AN36" i="1"/>
  <c r="AN35" i="1"/>
  <c r="AN28" i="1"/>
  <c r="AN26" i="1"/>
  <c r="AN23" i="1"/>
  <c r="AN22" i="1"/>
  <c r="AN20" i="1"/>
  <c r="S36" i="3"/>
  <c r="AO36" i="3"/>
  <c r="AK36" i="3"/>
  <c r="AJ36" i="3"/>
  <c r="R36" i="3"/>
  <c r="R47" i="2"/>
  <c r="AJ47" i="2"/>
  <c r="AK47" i="2"/>
  <c r="S47" i="2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U40" i="1"/>
  <c r="V40" i="1"/>
  <c r="AM40" i="1"/>
  <c r="D40" i="1"/>
  <c r="AO40" i="1" l="1"/>
  <c r="AN36" i="3"/>
  <c r="AN47" i="2"/>
  <c r="AJ40" i="1"/>
  <c r="AK40" i="1"/>
  <c r="R40" i="1"/>
  <c r="S40" i="1"/>
  <c r="AN40" i="1" l="1"/>
</calcChain>
</file>

<file path=xl/sharedStrings.xml><?xml version="1.0" encoding="utf-8"?>
<sst xmlns="http://schemas.openxmlformats.org/spreadsheetml/2006/main" count="386" uniqueCount="129">
  <si>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</si>
  <si>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</si>
  <si>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</si>
  <si>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</si>
  <si>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</si>
  <si>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</si>
  <si>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</si>
  <si>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</si>
  <si>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</si>
  <si>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</si>
  <si>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</si>
  <si>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</si>
  <si>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</si>
  <si>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</si>
  <si>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</si>
  <si>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</si>
  <si>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</si>
  <si>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</si>
  <si>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</si>
  <si>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</si>
  <si>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</si>
  <si>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</si>
  <si>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</si>
  <si>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</si>
  <si>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</si>
  <si>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</si>
  <si>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</si>
  <si>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</si>
  <si>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</si>
  <si>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</si>
  <si>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</si>
  <si>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</si>
  <si>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</si>
  <si>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</si>
  <si>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</si>
  <si>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t>Wydział Nauk o Zdrowiu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</si>
  <si>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</si>
  <si>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</si>
  <si>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</si>
  <si>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</si>
  <si>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</si>
  <si>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</si>
  <si>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</si>
  <si>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</si>
  <si>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</si>
  <si>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</si>
  <si>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</si>
  <si>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podstawy zdrowia środowiskowego</t>
  </si>
  <si>
    <t>podstawy organizacji i zarządzania</t>
  </si>
  <si>
    <t>podstawy makro i mikroekonomii</t>
  </si>
  <si>
    <t xml:space="preserve">społeczeństwo obywatelskie/kapitał społeczny </t>
  </si>
  <si>
    <t xml:space="preserve">zarządzanie karierą/sztuka autoprezentacji i wystąpień publicznych </t>
  </si>
  <si>
    <t>egz</t>
  </si>
  <si>
    <t>zal</t>
  </si>
  <si>
    <t>filozofia</t>
  </si>
  <si>
    <t>podstawy logiki</t>
  </si>
  <si>
    <t>podstawy etyki i deontologii</t>
  </si>
  <si>
    <t>socjologia  medycyny</t>
  </si>
  <si>
    <t>podstawy promocji zdrowia</t>
  </si>
  <si>
    <t>ochrona własności intelektualnej</t>
  </si>
  <si>
    <t>zarządzanie jakością</t>
  </si>
  <si>
    <t>podstawy nadzoru sanitarno- epidemiologicznego</t>
  </si>
  <si>
    <t>podstawy polityki społecznej i zdrowotnej</t>
  </si>
  <si>
    <t>zarządzanie strategiczne i  operacyjne w ochronie zdrowia</t>
  </si>
  <si>
    <t>pierwsza pomoc</t>
  </si>
  <si>
    <t>podstawy psychologii zdrowia/podstawy psychopatologii</t>
  </si>
  <si>
    <t>analiza statystyczna/statystyka w medycynie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</si>
  <si>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</si>
  <si>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</si>
  <si>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</si>
  <si>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</si>
  <si>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</si>
  <si>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</si>
  <si>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psychologia społeczna</t>
  </si>
  <si>
    <t>podstawy żywienia człowieka</t>
  </si>
  <si>
    <t>podstawy marketingu</t>
  </si>
  <si>
    <t>farmakoekonomika</t>
  </si>
  <si>
    <t>zarządzanie zmianą</t>
  </si>
  <si>
    <t>bezpieczeństwo i higiena pracy/ocena ryzyka zawodowego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</si>
  <si>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</si>
  <si>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</si>
  <si>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</si>
  <si>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</si>
  <si>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</si>
  <si>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</si>
  <si>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 xml:space="preserve">propedeutyka medycyny </t>
  </si>
  <si>
    <t xml:space="preserve">prawo ochrony zdrowia </t>
  </si>
  <si>
    <t>globalizacja, a problemy zdrowia publicznego</t>
  </si>
  <si>
    <t>praktyka zawodowa 3</t>
  </si>
  <si>
    <t>praktyka zawodowa 4</t>
  </si>
  <si>
    <t>praktyka zawodowa 2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</si>
  <si>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 stopień</t>
    </r>
  </si>
  <si>
    <t>Forma studiów stacjonarne</t>
  </si>
  <si>
    <t xml:space="preserve">finanse i rachunkowość w ochronie zdrowia </t>
  </si>
  <si>
    <t>Szczegółowy Program Studiów na rok akademicki 2025/2026</t>
  </si>
  <si>
    <t>Szczegółowy Program Studiów na rok akademicki 2026/2027</t>
  </si>
  <si>
    <t xml:space="preserve">ochrona danych w systemie ochrony zdrowia/ systemy informacyjne </t>
  </si>
  <si>
    <t>zal/o</t>
  </si>
  <si>
    <t>język angielski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</si>
  <si>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</si>
  <si>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praktyka zawodowa 1</t>
  </si>
  <si>
    <t>wychowanie fizyczne</t>
  </si>
  <si>
    <t xml:space="preserve">Przedmiot </t>
  </si>
  <si>
    <t>rola organizacji pozarządowych w systemie ochrony zdrowia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</si>
  <si>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</si>
  <si>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</si>
  <si>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</si>
  <si>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</si>
  <si>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0,0</t>
  </si>
  <si>
    <t>jakość życia / badania jakościowe w ochronie zdrowia</t>
  </si>
  <si>
    <t>uzależnienia / elementy interwencji kryzysowej</t>
  </si>
  <si>
    <t>Rok studiów 1</t>
  </si>
  <si>
    <t>Rok studiów 2</t>
  </si>
  <si>
    <t>Rok studiów 3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</si>
  <si>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</si>
  <si>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dr hab. Łukasz Rypicz</t>
  </si>
  <si>
    <t xml:space="preserve">systemy ochrony zdrowia </t>
  </si>
  <si>
    <t>metodologia badań społecznych</t>
  </si>
  <si>
    <t xml:space="preserve">metody i techniki badań naukowych </t>
  </si>
  <si>
    <t>wprowadzenie do projektu dyplomowego</t>
  </si>
  <si>
    <t>HTA Health Technology Assesment</t>
  </si>
  <si>
    <t>podstawy EBM (evidence-based medicine)</t>
  </si>
  <si>
    <t xml:space="preserve">projekt dyplomowy </t>
  </si>
  <si>
    <t>zajęcia praktyczne przy pacjencie (PP) ¹  ²</t>
  </si>
  <si>
    <t>ćwiczenia specjalistyczne - magisterskie (CM)  ²</t>
  </si>
  <si>
    <t>zajęcia praktyczne przy pacjencie (PP)   ¹ ²</t>
  </si>
  <si>
    <t>ćwiczenia specjalistyczne - magisterskie (CM)     ²</t>
  </si>
  <si>
    <t>Szczegółowy Program Studiów na rok akademicki 2027/2028</t>
  </si>
  <si>
    <t>Uchwała Senatu nr 2720 z dnia 26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</si>
</sst>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Fill="1" applyBorder="1" applyAlignment="1">
      <alignment horizontal="left" vertical="center" wrapText="1"/>
    </xf>
    <xf numFmtId="0" fontId="1" fillId="0" borderId="64" xfId="0" applyFont="1" applyBorder="1" applyAlignment="1">
      <alignment textRotation="90"/>
    </xf>
    <xf numFmtId="0" fontId="1" fillId="0" borderId="65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164" fontId="2" fillId="0" borderId="7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 readingOrder="1"/>
    </xf>
    <xf numFmtId="164" fontId="12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readingOrder="1"/>
    </xf>
    <xf numFmtId="0" fontId="1" fillId="0" borderId="28" xfId="0" applyFont="1" applyBorder="1" applyAlignment="1">
      <alignment horizontal="center" readingOrder="1"/>
    </xf>
    <xf numFmtId="164" fontId="1" fillId="0" borderId="28" xfId="0" applyNumberFormat="1" applyFont="1" applyBorder="1" applyAlignment="1">
      <alignment horizontal="center" readingOrder="1"/>
    </xf>
    <xf numFmtId="164" fontId="1" fillId="0" borderId="26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readingOrder="1"/>
    </xf>
    <xf numFmtId="0" fontId="12" fillId="0" borderId="26" xfId="0" applyFont="1" applyBorder="1" applyAlignment="1">
      <alignment horizontal="center" readingOrder="1"/>
    </xf>
    <xf numFmtId="164" fontId="12" fillId="0" borderId="2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7" fillId="0" borderId="61" xfId="0" applyNumberFormat="1" applyFon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 readingOrder="1"/>
    </xf>
    <xf numFmtId="0" fontId="1" fillId="0" borderId="27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 readingOrder="1"/>
    </xf>
    <xf numFmtId="164" fontId="12" fillId="0" borderId="5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 readingOrder="1"/>
    </xf>
    <xf numFmtId="164" fontId="1" fillId="0" borderId="31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55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7" fillId="0" borderId="62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2" fillId="0" borderId="71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readingOrder="1"/>
    </xf>
    <xf numFmtId="0" fontId="1" fillId="0" borderId="60" xfId="0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7" fillId="0" borderId="73" xfId="0" applyNumberFormat="1" applyFont="1" applyBorder="1" applyAlignment="1">
      <alignment horizontal="center"/>
    </xf>
    <xf numFmtId="164" fontId="2" fillId="0" borderId="74" xfId="0" applyNumberFormat="1" applyFont="1" applyBorder="1" applyAlignment="1">
      <alignment horizontal="center"/>
    </xf>
    <xf numFmtId="164" fontId="17" fillId="0" borderId="74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 readingOrder="1"/>
    </xf>
    <xf numFmtId="0" fontId="1" fillId="0" borderId="76" xfId="0" applyFont="1" applyFill="1" applyBorder="1" applyAlignment="1">
      <alignment horizontal="center" readingOrder="1"/>
    </xf>
    <xf numFmtId="0" fontId="1" fillId="0" borderId="76" xfId="0" applyFont="1" applyBorder="1" applyAlignment="1">
      <alignment horizontal="center" readingOrder="1"/>
    </xf>
    <xf numFmtId="0" fontId="1" fillId="0" borderId="76" xfId="0" applyFont="1" applyBorder="1" applyAlignment="1">
      <alignment horizontal="center"/>
    </xf>
    <xf numFmtId="0" fontId="1" fillId="0" borderId="84" xfId="0" applyFont="1" applyBorder="1" applyAlignment="1">
      <alignment textRotation="90"/>
    </xf>
    <xf numFmtId="0" fontId="1" fillId="0" borderId="85" xfId="0" applyFont="1" applyBorder="1" applyAlignment="1">
      <alignment textRotation="90"/>
    </xf>
    <xf numFmtId="0" fontId="1" fillId="0" borderId="86" xfId="0" applyFont="1" applyBorder="1" applyAlignment="1">
      <alignment textRotation="90"/>
    </xf>
    <xf numFmtId="0" fontId="8" fillId="0" borderId="86" xfId="0" applyFont="1" applyBorder="1" applyAlignment="1">
      <alignment textRotation="90"/>
    </xf>
    <xf numFmtId="164" fontId="2" fillId="0" borderId="49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1" fillId="0" borderId="31" xfId="0" applyNumberFormat="1" applyFont="1" applyFill="1" applyBorder="1" applyAlignment="1">
      <alignment horizontal="center"/>
    </xf>
    <xf numFmtId="164" fontId="2" fillId="0" borderId="49" xfId="0" applyNumberFormat="1" applyFont="1" applyFill="1" applyBorder="1" applyAlignment="1">
      <alignment horizontal="center"/>
    </xf>
    <xf numFmtId="164" fontId="2" fillId="0" borderId="50" xfId="0" applyNumberFormat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left" vertical="center" wrapText="1"/>
    </xf>
    <xf numFmtId="0" fontId="4" fillId="0" borderId="84" xfId="0" applyFont="1" applyBorder="1" applyAlignment="1">
      <alignment textRotation="90"/>
    </xf>
    <xf numFmtId="0" fontId="4" fillId="0" borderId="85" xfId="0" applyFont="1" applyBorder="1" applyAlignment="1">
      <alignment textRotation="90"/>
    </xf>
    <xf numFmtId="0" fontId="4" fillId="0" borderId="86" xfId="0" applyFont="1" applyBorder="1" applyAlignment="1">
      <alignment textRotation="90"/>
    </xf>
    <xf numFmtId="0" fontId="19" fillId="0" borderId="86" xfId="0" applyFont="1" applyBorder="1" applyAlignment="1">
      <alignment textRotation="90"/>
    </xf>
    <xf numFmtId="0" fontId="19" fillId="0" borderId="92" xfId="0" applyFont="1" applyBorder="1" applyAlignment="1">
      <alignment textRotation="90"/>
    </xf>
    <xf numFmtId="164" fontId="4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51" xfId="0" applyNumberFormat="1" applyFont="1" applyBorder="1" applyAlignment="1">
      <alignment horizontal="center"/>
    </xf>
    <xf numFmtId="164" fontId="19" fillId="0" borderId="5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2" fillId="0" borderId="61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2" fillId="0" borderId="19" xfId="0" applyFont="1" applyBorder="1" applyAlignment="1">
      <alignment textRotation="90"/>
    </xf>
    <xf numFmtId="0" fontId="2" fillId="0" borderId="65" xfId="0" applyFont="1" applyBorder="1" applyAlignment="1">
      <alignment textRotation="90"/>
    </xf>
    <xf numFmtId="0" fontId="1" fillId="2" borderId="59" xfId="0" applyFont="1" applyFill="1" applyBorder="1" applyAlignment="1">
      <alignment horizontal="left" vertical="center" wrapText="1"/>
    </xf>
    <xf numFmtId="0" fontId="1" fillId="0" borderId="60" xfId="0" applyFont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2" fontId="12" fillId="0" borderId="71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12" fillId="0" borderId="39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80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2" fillId="0" borderId="8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readingOrder="1"/>
    </xf>
    <xf numFmtId="164" fontId="1" fillId="0" borderId="2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1" fillId="0" borderId="23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164" fontId="2" fillId="0" borderId="90" xfId="0" applyNumberFormat="1" applyFont="1" applyBorder="1" applyAlignment="1">
      <alignment horizontal="center"/>
    </xf>
    <xf numFmtId="164" fontId="2" fillId="0" borderId="91" xfId="0" applyNumberFormat="1" applyFont="1" applyBorder="1" applyAlignment="1">
      <alignment horizontal="center"/>
    </xf>
    <xf numFmtId="0" fontId="1" fillId="0" borderId="79" xfId="0" applyFont="1" applyBorder="1" applyAlignment="1">
      <alignment vertical="center" wrapText="1"/>
    </xf>
    <xf numFmtId="2" fontId="12" fillId="0" borderId="9" xfId="0" applyNumberFormat="1" applyFont="1" applyBorder="1" applyAlignment="1">
      <alignment vertical="center"/>
    </xf>
    <xf numFmtId="0" fontId="1" fillId="0" borderId="77" xfId="0" applyFont="1" applyBorder="1" applyAlignment="1">
      <alignment vertical="center" wrapText="1"/>
    </xf>
    <xf numFmtId="2" fontId="12" fillId="0" borderId="7" xfId="0" applyNumberFormat="1" applyFont="1" applyBorder="1" applyAlignment="1">
      <alignment vertical="center"/>
    </xf>
    <xf numFmtId="0" fontId="1" fillId="0" borderId="77" xfId="0" applyFont="1" applyBorder="1" applyAlignment="1">
      <alignment horizontal="left" vertical="center" wrapText="1"/>
    </xf>
    <xf numFmtId="2" fontId="12" fillId="0" borderId="89" xfId="0" applyNumberFormat="1" applyFont="1" applyBorder="1" applyAlignment="1">
      <alignment vertical="center"/>
    </xf>
    <xf numFmtId="2" fontId="12" fillId="0" borderId="29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vertical="center"/>
    </xf>
    <xf numFmtId="1" fontId="12" fillId="0" borderId="7" xfId="0" applyNumberFormat="1" applyFont="1" applyBorder="1" applyAlignment="1">
      <alignment vertical="center"/>
    </xf>
    <xf numFmtId="0" fontId="1" fillId="0" borderId="77" xfId="0" applyFont="1" applyFill="1" applyBorder="1" applyAlignment="1">
      <alignment horizontal="left" vertical="center" wrapText="1"/>
    </xf>
    <xf numFmtId="2" fontId="12" fillId="0" borderId="10" xfId="0" applyNumberFormat="1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2" fontId="12" fillId="0" borderId="80" xfId="0" applyNumberFormat="1" applyFont="1" applyBorder="1" applyAlignment="1">
      <alignment vertical="center"/>
    </xf>
    <xf numFmtId="0" fontId="1" fillId="0" borderId="77" xfId="0" applyFont="1" applyFill="1" applyBorder="1" applyAlignment="1">
      <alignment vertical="center" wrapText="1"/>
    </xf>
    <xf numFmtId="0" fontId="1" fillId="0" borderId="78" xfId="0" applyFont="1" applyBorder="1" applyAlignment="1">
      <alignment vertical="center" wrapText="1"/>
    </xf>
    <xf numFmtId="0" fontId="1" fillId="0" borderId="75" xfId="0" applyFont="1" applyFill="1" applyBorder="1" applyAlignment="1">
      <alignment wrapText="1"/>
    </xf>
    <xf numFmtId="164" fontId="12" fillId="0" borderId="5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0" fontId="12" fillId="0" borderId="100" xfId="0" applyFont="1" applyBorder="1" applyAlignment="1">
      <alignment vertical="center"/>
    </xf>
    <xf numFmtId="164" fontId="1" fillId="0" borderId="55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1" fillId="0" borderId="54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1" fillId="0" borderId="76" xfId="0" applyFont="1" applyFill="1" applyBorder="1" applyAlignment="1">
      <alignment wrapText="1"/>
    </xf>
    <xf numFmtId="164" fontId="2" fillId="0" borderId="96" xfId="0" applyNumberFormat="1" applyFont="1" applyBorder="1" applyAlignment="1">
      <alignment horizontal="center"/>
    </xf>
    <xf numFmtId="0" fontId="1" fillId="0" borderId="7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" fillId="0" borderId="76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164" fontId="2" fillId="0" borderId="96" xfId="0" applyNumberFormat="1" applyFont="1" applyFill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1" fillId="0" borderId="76" xfId="0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76" xfId="0" applyFont="1" applyBorder="1" applyAlignment="1">
      <alignment horizontal="left" wrapText="1"/>
    </xf>
    <xf numFmtId="164" fontId="1" fillId="0" borderId="95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textRotation="90"/>
    </xf>
    <xf numFmtId="0" fontId="2" fillId="0" borderId="0" xfId="0" applyFont="1" applyBorder="1" applyAlignment="1">
      <alignment horizontal="right" textRotation="90"/>
    </xf>
    <xf numFmtId="0" fontId="2" fillId="0" borderId="13" xfId="0" applyFont="1" applyBorder="1" applyAlignment="1">
      <alignment horizontal="right" textRotation="90"/>
    </xf>
    <xf numFmtId="0" fontId="2" fillId="0" borderId="14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81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right" textRotation="90"/>
    </xf>
    <xf numFmtId="0" fontId="2" fillId="0" borderId="88" xfId="0" applyFont="1" applyBorder="1" applyAlignment="1">
      <alignment horizontal="right" textRotation="90"/>
    </xf>
    <xf numFmtId="0" fontId="1" fillId="0" borderId="65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4" xfId="0" applyFont="1" applyBorder="1" applyAlignment="1">
      <alignment horizontal="right" textRotation="90"/>
    </xf>
    <xf numFmtId="0" fontId="19" fillId="0" borderId="0" xfId="0" applyFont="1" applyBorder="1" applyAlignment="1">
      <alignment horizontal="right" textRotation="90"/>
    </xf>
    <xf numFmtId="0" fontId="19" fillId="0" borderId="13" xfId="0" applyFont="1" applyBorder="1" applyAlignment="1">
      <alignment horizontal="right" textRotation="90"/>
    </xf>
    <xf numFmtId="0" fontId="19" fillId="0" borderId="46" xfId="0" applyFont="1" applyBorder="1" applyAlignment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2549420</xdr:colOff>
      <xdr:row>5</xdr:row>
      <xdr:rowOff>3279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Zdrowie%20publiczne_Ist_nab&#243;r_2025-2028_v_3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 Ist"/>
      <sheetName val="Wskaźniki"/>
      <sheetName val="Matryca"/>
      <sheetName val="Efekty uczenia się"/>
      <sheetName val="Słownik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6"/>
  <sheetViews>
    <sheetView showZeros="0" tabSelected="1" view="pageLayout" topLeftCell="D1" zoomScale="79" zoomScaleNormal="130" zoomScaleSheetLayoutView="100" zoomScalePageLayoutView="79" workbookViewId="0">
      <selection activeCell="AD7" sqref="AD7"/>
    </sheetView>
  </sheetViews>
  <sheetFormatPr defaultColWidth="1.7109375" defaultRowHeight="12.75" x14ac:dyDescent="0.2"/>
  <cols>
    <col min="1" max="1" width="4.28515625" style="18" customWidth="1"/>
    <col min="2" max="2" width="14.85546875" style="6" customWidth="1"/>
    <col min="3" max="3" width="36.42578125" style="6" customWidth="1"/>
    <col min="4" max="5" width="5.7109375" style="6" customWidth="1"/>
    <col min="6" max="6" width="6.140625" style="6" bestFit="1" customWidth="1"/>
    <col min="7" max="17" width="5.7109375" style="6" customWidth="1"/>
    <col min="18" max="19" width="6.140625" style="6" bestFit="1" customWidth="1"/>
    <col min="20" max="20" width="5.7109375" style="6" customWidth="1"/>
    <col min="21" max="21" width="5.7109375" style="9" customWidth="1"/>
    <col min="22" max="22" width="6.140625" style="6" bestFit="1" customWidth="1"/>
    <col min="23" max="23" width="5.7109375" style="6" customWidth="1"/>
    <col min="24" max="24" width="6.140625" style="6" bestFit="1" customWidth="1"/>
    <col min="25" max="35" width="5.7109375" style="6" customWidth="1"/>
    <col min="36" max="37" width="6.140625" style="6" bestFit="1" customWidth="1"/>
    <col min="38" max="38" width="6.85546875" style="6" customWidth="1"/>
    <col min="39" max="39" width="4.85546875" style="9" customWidth="1"/>
    <col min="40" max="40" width="6.7109375" style="6" customWidth="1"/>
    <col min="41" max="41" width="5.7109375" style="6" customWidth="1"/>
    <col min="42" max="16384" width="1.7109375" style="6"/>
  </cols>
  <sheetData>
    <row r="2" spans="1:41" x14ac:dyDescent="0.2">
      <c r="AJ2" s="229"/>
      <c r="AK2" s="230"/>
      <c r="AL2" s="230"/>
      <c r="AM2" s="230"/>
      <c r="AN2" s="230"/>
    </row>
    <row r="4" spans="1:41" x14ac:dyDescent="0.2">
      <c r="AJ4" s="229"/>
      <c r="AK4" s="230"/>
      <c r="AL4" s="230"/>
      <c r="AM4" s="230"/>
      <c r="AN4" s="230"/>
    </row>
    <row r="6" spans="1:41" s="2" customFormat="1" ht="20.100000000000001" customHeight="1" x14ac:dyDescent="0.2">
      <c r="A6" s="238" t="s">
        <v>94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</row>
    <row r="7" spans="1:41" s="2" customFormat="1" ht="20.100000000000001" customHeight="1" x14ac:dyDescent="0.2">
      <c r="A7" s="1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42" t="s">
        <v>128</v>
      </c>
      <c r="N7" s="242"/>
      <c r="O7" s="242"/>
      <c r="P7" s="242"/>
      <c r="Q7" s="242"/>
      <c r="R7" s="242"/>
      <c r="S7" s="242"/>
      <c r="T7" s="242"/>
      <c r="U7" s="242"/>
      <c r="V7" s="242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4"/>
      <c r="AO7" s="4"/>
    </row>
    <row r="9" spans="1:41" s="3" customFormat="1" ht="15" customHeight="1" x14ac:dyDescent="0.25">
      <c r="A9" s="112" t="s">
        <v>35</v>
      </c>
      <c r="U9" s="11"/>
      <c r="AM9" s="11"/>
    </row>
    <row r="10" spans="1:41" s="3" customFormat="1" ht="15" customHeight="1" x14ac:dyDescent="0.25">
      <c r="A10" s="112" t="s">
        <v>91</v>
      </c>
      <c r="U10" s="11"/>
      <c r="AM10" s="11"/>
    </row>
    <row r="11" spans="1:41" s="3" customFormat="1" ht="15" customHeight="1" x14ac:dyDescent="0.25">
      <c r="A11" s="112" t="s">
        <v>111</v>
      </c>
      <c r="U11" s="11"/>
      <c r="AM11" s="11"/>
    </row>
    <row r="12" spans="1:41" s="3" customFormat="1" ht="15" customHeight="1" x14ac:dyDescent="0.25">
      <c r="A12" s="112" t="s">
        <v>92</v>
      </c>
      <c r="U12" s="11"/>
      <c r="AM12" s="11"/>
    </row>
    <row r="13" spans="1:41" ht="15" customHeight="1" x14ac:dyDescent="0.25">
      <c r="A13" s="113" t="s">
        <v>114</v>
      </c>
    </row>
    <row r="15" spans="1:41" ht="13.5" thickBot="1" x14ac:dyDescent="0.25"/>
    <row r="16" spans="1:41" ht="13.5" customHeight="1" thickBot="1" x14ac:dyDescent="0.25">
      <c r="A16" s="244" t="s">
        <v>6</v>
      </c>
      <c r="B16" s="7"/>
      <c r="C16" s="246" t="s">
        <v>28</v>
      </c>
      <c r="D16" s="240" t="s">
        <v>9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  <c r="V16" s="239" t="s">
        <v>10</v>
      </c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34" t="s">
        <v>11</v>
      </c>
      <c r="AO16" s="236" t="s">
        <v>29</v>
      </c>
    </row>
    <row r="17" spans="1:41" ht="233.25" thickBot="1" x14ac:dyDescent="0.25">
      <c r="A17" s="245"/>
      <c r="B17" s="8" t="s">
        <v>27</v>
      </c>
      <c r="C17" s="247"/>
      <c r="D17" s="22" t="s">
        <v>12</v>
      </c>
      <c r="E17" s="22" t="s">
        <v>13</v>
      </c>
      <c r="F17" s="23" t="s">
        <v>32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123</v>
      </c>
      <c r="L17" s="23" t="s">
        <v>124</v>
      </c>
      <c r="M17" s="23" t="s">
        <v>18</v>
      </c>
      <c r="N17" s="23" t="s">
        <v>22</v>
      </c>
      <c r="O17" s="23" t="s">
        <v>31</v>
      </c>
      <c r="P17" s="23" t="s">
        <v>19</v>
      </c>
      <c r="Q17" s="23" t="s">
        <v>0</v>
      </c>
      <c r="R17" s="23" t="s">
        <v>20</v>
      </c>
      <c r="S17" s="23" t="s">
        <v>8</v>
      </c>
      <c r="T17" s="23" t="s">
        <v>1</v>
      </c>
      <c r="U17" s="137" t="s">
        <v>30</v>
      </c>
      <c r="V17" s="24" t="s">
        <v>12</v>
      </c>
      <c r="W17" s="23" t="s">
        <v>13</v>
      </c>
      <c r="X17" s="23" t="s">
        <v>32</v>
      </c>
      <c r="Y17" s="23" t="s">
        <v>14</v>
      </c>
      <c r="Z17" s="22" t="s">
        <v>15</v>
      </c>
      <c r="AA17" s="22" t="s">
        <v>16</v>
      </c>
      <c r="AB17" s="22" t="s">
        <v>17</v>
      </c>
      <c r="AC17" s="23" t="s">
        <v>125</v>
      </c>
      <c r="AD17" s="23" t="s">
        <v>126</v>
      </c>
      <c r="AE17" s="23" t="s">
        <v>18</v>
      </c>
      <c r="AF17" s="23" t="s">
        <v>22</v>
      </c>
      <c r="AG17" s="23" t="s">
        <v>31</v>
      </c>
      <c r="AH17" s="23" t="s">
        <v>19</v>
      </c>
      <c r="AI17" s="23" t="s">
        <v>0</v>
      </c>
      <c r="AJ17" s="23" t="s">
        <v>20</v>
      </c>
      <c r="AK17" s="23" t="s">
        <v>8</v>
      </c>
      <c r="AL17" s="23" t="s">
        <v>1</v>
      </c>
      <c r="AM17" s="138" t="s">
        <v>30</v>
      </c>
      <c r="AN17" s="235"/>
      <c r="AO17" s="237"/>
    </row>
    <row r="18" spans="1:41" ht="15" customHeight="1" thickBot="1" x14ac:dyDescent="0.25">
      <c r="A18" s="109">
        <v>1</v>
      </c>
      <c r="B18" s="132" t="s">
        <v>21</v>
      </c>
      <c r="C18" s="20" t="s">
        <v>85</v>
      </c>
      <c r="D18" s="141">
        <v>15</v>
      </c>
      <c r="E18" s="29"/>
      <c r="F18" s="142">
        <v>15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7">
        <f t="shared" ref="R18:R38" si="0">SUM(D18:P18)-N18</f>
        <v>30</v>
      </c>
      <c r="S18" s="79">
        <f t="shared" ref="S18:S38" si="1">SUM(D18:Q18)</f>
        <v>30</v>
      </c>
      <c r="T18" s="143" t="s">
        <v>97</v>
      </c>
      <c r="U18" s="144">
        <v>3</v>
      </c>
      <c r="V18" s="31"/>
      <c r="W18" s="32"/>
      <c r="X18" s="32"/>
      <c r="Y18" s="33"/>
      <c r="Z18" s="33"/>
      <c r="AA18" s="33"/>
      <c r="AB18" s="33"/>
      <c r="AC18" s="33"/>
      <c r="AD18" s="34"/>
      <c r="AE18" s="34"/>
      <c r="AF18" s="34"/>
      <c r="AG18" s="34"/>
      <c r="AH18" s="34"/>
      <c r="AI18" s="34"/>
      <c r="AJ18" s="34"/>
      <c r="AK18" s="86"/>
      <c r="AL18" s="90"/>
      <c r="AM18" s="87"/>
      <c r="AN18" s="25">
        <f>S18+AK18</f>
        <v>30</v>
      </c>
      <c r="AO18" s="26">
        <f>U18+AM18</f>
        <v>3</v>
      </c>
    </row>
    <row r="19" spans="1:41" ht="15" customHeight="1" thickBot="1" x14ac:dyDescent="0.25">
      <c r="A19" s="109">
        <v>2</v>
      </c>
      <c r="B19" s="132" t="s">
        <v>21</v>
      </c>
      <c r="C19" s="21" t="s">
        <v>43</v>
      </c>
      <c r="D19" s="145">
        <v>20</v>
      </c>
      <c r="E19" s="35"/>
      <c r="F19" s="146">
        <v>20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>
        <f t="shared" si="0"/>
        <v>40</v>
      </c>
      <c r="S19" s="79">
        <f t="shared" si="1"/>
        <v>40</v>
      </c>
      <c r="T19" s="143" t="s">
        <v>97</v>
      </c>
      <c r="U19" s="147">
        <v>3</v>
      </c>
      <c r="V19" s="39"/>
      <c r="W19" s="40"/>
      <c r="X19" s="41"/>
      <c r="Y19" s="42"/>
      <c r="Z19" s="42"/>
      <c r="AA19" s="42"/>
      <c r="AB19" s="42"/>
      <c r="AC19" s="42"/>
      <c r="AD19" s="36"/>
      <c r="AE19" s="36"/>
      <c r="AF19" s="36"/>
      <c r="AG19" s="36"/>
      <c r="AH19" s="36"/>
      <c r="AI19" s="36"/>
      <c r="AJ19" s="36">
        <f>SUM(V19:AH19)</f>
        <v>0</v>
      </c>
      <c r="AK19" s="37">
        <f>SUM(V19:AI19)</f>
        <v>0</v>
      </c>
      <c r="AL19" s="84"/>
      <c r="AM19" s="88"/>
      <c r="AN19" s="27">
        <f t="shared" ref="AN19:AN39" si="2">S19+AK19</f>
        <v>40</v>
      </c>
      <c r="AO19" s="26">
        <f t="shared" ref="AO19:AO39" si="3">U19+AM19</f>
        <v>3</v>
      </c>
    </row>
    <row r="20" spans="1:41" ht="15" customHeight="1" thickBot="1" x14ac:dyDescent="0.25">
      <c r="A20" s="109">
        <v>3</v>
      </c>
      <c r="B20" s="132" t="s">
        <v>21</v>
      </c>
      <c r="C20" s="139" t="s">
        <v>37</v>
      </c>
      <c r="D20" s="145">
        <v>20</v>
      </c>
      <c r="E20" s="44"/>
      <c r="F20" s="146">
        <v>20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37">
        <f t="shared" si="0"/>
        <v>40</v>
      </c>
      <c r="S20" s="79">
        <f t="shared" si="1"/>
        <v>40</v>
      </c>
      <c r="T20" s="143" t="s">
        <v>97</v>
      </c>
      <c r="U20" s="147">
        <v>3</v>
      </c>
      <c r="V20" s="48"/>
      <c r="W20" s="49"/>
      <c r="X20" s="50"/>
      <c r="Y20" s="42"/>
      <c r="Z20" s="42"/>
      <c r="AA20" s="42"/>
      <c r="AB20" s="42"/>
      <c r="AC20" s="42"/>
      <c r="AD20" s="36"/>
      <c r="AE20" s="36"/>
      <c r="AF20" s="36"/>
      <c r="AG20" s="36"/>
      <c r="AH20" s="36"/>
      <c r="AI20" s="36"/>
      <c r="AJ20" s="36"/>
      <c r="AK20" s="37"/>
      <c r="AL20" s="91"/>
      <c r="AM20" s="89"/>
      <c r="AN20" s="27">
        <f t="shared" si="2"/>
        <v>40</v>
      </c>
      <c r="AO20" s="26">
        <f t="shared" si="3"/>
        <v>3</v>
      </c>
    </row>
    <row r="21" spans="1:41" ht="15" customHeight="1" thickBot="1" x14ac:dyDescent="0.25">
      <c r="A21" s="109">
        <v>4</v>
      </c>
      <c r="B21" s="132" t="s">
        <v>21</v>
      </c>
      <c r="C21" s="21" t="s">
        <v>41</v>
      </c>
      <c r="D21" s="148">
        <v>10</v>
      </c>
      <c r="E21" s="44"/>
      <c r="F21" s="146">
        <v>10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37">
        <f t="shared" si="0"/>
        <v>20</v>
      </c>
      <c r="S21" s="79">
        <f t="shared" si="1"/>
        <v>20</v>
      </c>
      <c r="T21" s="143" t="s">
        <v>97</v>
      </c>
      <c r="U21" s="147">
        <v>3</v>
      </c>
      <c r="V21" s="51"/>
      <c r="W21" s="52"/>
      <c r="X21" s="53"/>
      <c r="Y21" s="42"/>
      <c r="Z21" s="42"/>
      <c r="AA21" s="42"/>
      <c r="AB21" s="42"/>
      <c r="AC21" s="42"/>
      <c r="AD21" s="36"/>
      <c r="AE21" s="36"/>
      <c r="AF21" s="36"/>
      <c r="AG21" s="36"/>
      <c r="AH21" s="36"/>
      <c r="AI21" s="36"/>
      <c r="AJ21" s="36"/>
      <c r="AK21" s="37">
        <f>SUM(V21:AI21)</f>
        <v>0</v>
      </c>
      <c r="AL21" s="91"/>
      <c r="AM21" s="89"/>
      <c r="AN21" s="27">
        <f t="shared" si="2"/>
        <v>20</v>
      </c>
      <c r="AO21" s="26">
        <f t="shared" si="3"/>
        <v>3</v>
      </c>
    </row>
    <row r="22" spans="1:41" ht="15" customHeight="1" thickBot="1" x14ac:dyDescent="0.25">
      <c r="A22" s="109">
        <v>5</v>
      </c>
      <c r="B22" s="132" t="s">
        <v>21</v>
      </c>
      <c r="C22" s="21" t="s">
        <v>45</v>
      </c>
      <c r="D22" s="148">
        <v>10</v>
      </c>
      <c r="E22" s="44"/>
      <c r="F22" s="146">
        <v>15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7">
        <f t="shared" si="0"/>
        <v>25</v>
      </c>
      <c r="S22" s="79">
        <f t="shared" si="1"/>
        <v>25</v>
      </c>
      <c r="T22" s="143" t="s">
        <v>97</v>
      </c>
      <c r="U22" s="147">
        <v>3</v>
      </c>
      <c r="V22" s="51"/>
      <c r="W22" s="52"/>
      <c r="X22" s="53"/>
      <c r="Y22" s="42"/>
      <c r="Z22" s="42"/>
      <c r="AA22" s="42"/>
      <c r="AB22" s="42"/>
      <c r="AC22" s="42"/>
      <c r="AD22" s="36"/>
      <c r="AE22" s="36"/>
      <c r="AF22" s="36"/>
      <c r="AG22" s="36"/>
      <c r="AH22" s="36"/>
      <c r="AI22" s="36"/>
      <c r="AJ22" s="36">
        <f t="shared" ref="AJ22:AJ38" si="4">SUM(V22:AH22)</f>
        <v>0</v>
      </c>
      <c r="AK22" s="37">
        <f t="shared" ref="AK22:AK37" si="5">SUM(V22:AI22)</f>
        <v>0</v>
      </c>
      <c r="AL22" s="92"/>
      <c r="AM22" s="89"/>
      <c r="AN22" s="27">
        <f t="shared" si="2"/>
        <v>25</v>
      </c>
      <c r="AO22" s="26">
        <f t="shared" si="3"/>
        <v>3</v>
      </c>
    </row>
    <row r="23" spans="1:41" ht="15" customHeight="1" thickBot="1" x14ac:dyDescent="0.25">
      <c r="A23" s="109">
        <v>6</v>
      </c>
      <c r="B23" s="132" t="s">
        <v>21</v>
      </c>
      <c r="C23" s="139" t="s">
        <v>39</v>
      </c>
      <c r="D23" s="145">
        <v>10</v>
      </c>
      <c r="E23" s="44"/>
      <c r="F23" s="146">
        <v>15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37">
        <f t="shared" si="0"/>
        <v>25</v>
      </c>
      <c r="S23" s="79">
        <f t="shared" si="1"/>
        <v>25</v>
      </c>
      <c r="T23" s="143" t="s">
        <v>97</v>
      </c>
      <c r="U23" s="147">
        <v>3</v>
      </c>
      <c r="V23" s="51"/>
      <c r="W23" s="52"/>
      <c r="X23" s="53"/>
      <c r="Y23" s="42"/>
      <c r="Z23" s="42"/>
      <c r="AA23" s="42"/>
      <c r="AB23" s="42"/>
      <c r="AC23" s="42"/>
      <c r="AD23" s="36"/>
      <c r="AE23" s="36"/>
      <c r="AF23" s="36"/>
      <c r="AG23" s="36"/>
      <c r="AH23" s="36"/>
      <c r="AI23" s="36"/>
      <c r="AJ23" s="36">
        <f t="shared" si="4"/>
        <v>0</v>
      </c>
      <c r="AK23" s="37">
        <f t="shared" si="5"/>
        <v>0</v>
      </c>
      <c r="AL23" s="92"/>
      <c r="AM23" s="89"/>
      <c r="AN23" s="27">
        <f t="shared" si="2"/>
        <v>25</v>
      </c>
      <c r="AO23" s="26">
        <f t="shared" si="3"/>
        <v>3</v>
      </c>
    </row>
    <row r="24" spans="1:41" ht="15" customHeight="1" thickBot="1" x14ac:dyDescent="0.25">
      <c r="A24" s="109">
        <v>7</v>
      </c>
      <c r="B24" s="132" t="s">
        <v>21</v>
      </c>
      <c r="C24" s="21" t="s">
        <v>40</v>
      </c>
      <c r="D24" s="145">
        <v>10</v>
      </c>
      <c r="E24" s="44"/>
      <c r="F24" s="146">
        <v>20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37">
        <f t="shared" si="0"/>
        <v>30</v>
      </c>
      <c r="S24" s="79">
        <f t="shared" si="1"/>
        <v>30</v>
      </c>
      <c r="T24" s="143" t="s">
        <v>97</v>
      </c>
      <c r="U24" s="147">
        <v>3</v>
      </c>
      <c r="V24" s="51"/>
      <c r="W24" s="52"/>
      <c r="X24" s="53"/>
      <c r="Y24" s="42"/>
      <c r="Z24" s="42"/>
      <c r="AA24" s="42"/>
      <c r="AB24" s="42"/>
      <c r="AC24" s="42"/>
      <c r="AD24" s="36"/>
      <c r="AE24" s="36"/>
      <c r="AF24" s="36"/>
      <c r="AG24" s="36"/>
      <c r="AH24" s="36"/>
      <c r="AI24" s="36"/>
      <c r="AJ24" s="36">
        <f t="shared" si="4"/>
        <v>0</v>
      </c>
      <c r="AK24" s="37">
        <f t="shared" si="5"/>
        <v>0</v>
      </c>
      <c r="AL24" s="92"/>
      <c r="AM24" s="89"/>
      <c r="AN24" s="27">
        <f t="shared" si="2"/>
        <v>30</v>
      </c>
      <c r="AO24" s="26">
        <f t="shared" si="3"/>
        <v>3</v>
      </c>
    </row>
    <row r="25" spans="1:41" ht="15" customHeight="1" thickBot="1" x14ac:dyDescent="0.25">
      <c r="A25" s="109">
        <v>8</v>
      </c>
      <c r="B25" s="132" t="s">
        <v>21</v>
      </c>
      <c r="C25" s="21" t="s">
        <v>46</v>
      </c>
      <c r="D25" s="145"/>
      <c r="E25" s="55"/>
      <c r="F25" s="146"/>
      <c r="G25" s="45">
        <v>20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37">
        <f t="shared" si="0"/>
        <v>20</v>
      </c>
      <c r="S25" s="79">
        <f t="shared" si="1"/>
        <v>20</v>
      </c>
      <c r="T25" s="143" t="s">
        <v>97</v>
      </c>
      <c r="U25" s="147">
        <v>3</v>
      </c>
      <c r="V25" s="56"/>
      <c r="W25" s="52"/>
      <c r="X25" s="53"/>
      <c r="Y25" s="42"/>
      <c r="Z25" s="42"/>
      <c r="AA25" s="42"/>
      <c r="AB25" s="42"/>
      <c r="AC25" s="42"/>
      <c r="AD25" s="36"/>
      <c r="AE25" s="36"/>
      <c r="AF25" s="36"/>
      <c r="AG25" s="36"/>
      <c r="AH25" s="36"/>
      <c r="AI25" s="36"/>
      <c r="AJ25" s="36">
        <f t="shared" si="4"/>
        <v>0</v>
      </c>
      <c r="AK25" s="37">
        <f t="shared" si="5"/>
        <v>0</v>
      </c>
      <c r="AL25" s="84"/>
      <c r="AM25" s="89"/>
      <c r="AN25" s="27">
        <f t="shared" si="2"/>
        <v>20</v>
      </c>
      <c r="AO25" s="26">
        <f t="shared" si="3"/>
        <v>3</v>
      </c>
    </row>
    <row r="26" spans="1:41" ht="21.6" customHeight="1" thickBot="1" x14ac:dyDescent="0.25">
      <c r="A26" s="109">
        <v>9</v>
      </c>
      <c r="B26" s="16" t="s">
        <v>23</v>
      </c>
      <c r="C26" s="21" t="s">
        <v>51</v>
      </c>
      <c r="D26" s="145">
        <v>10</v>
      </c>
      <c r="E26" s="44"/>
      <c r="F26" s="146">
        <v>10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37">
        <f t="shared" si="0"/>
        <v>20</v>
      </c>
      <c r="S26" s="79">
        <f t="shared" si="1"/>
        <v>20</v>
      </c>
      <c r="T26" s="143" t="s">
        <v>97</v>
      </c>
      <c r="U26" s="147">
        <v>3</v>
      </c>
      <c r="V26" s="57"/>
      <c r="W26" s="42"/>
      <c r="X26" s="42"/>
      <c r="Y26" s="42"/>
      <c r="Z26" s="42"/>
      <c r="AA26" s="42"/>
      <c r="AB26" s="42"/>
      <c r="AC26" s="42"/>
      <c r="AD26" s="36"/>
      <c r="AE26" s="36"/>
      <c r="AF26" s="36"/>
      <c r="AG26" s="36"/>
      <c r="AH26" s="36"/>
      <c r="AI26" s="36"/>
      <c r="AJ26" s="36">
        <f t="shared" si="4"/>
        <v>0</v>
      </c>
      <c r="AK26" s="37">
        <f t="shared" si="5"/>
        <v>0</v>
      </c>
      <c r="AL26" s="93"/>
      <c r="AM26" s="89"/>
      <c r="AN26" s="27">
        <f t="shared" si="2"/>
        <v>20</v>
      </c>
      <c r="AO26" s="26">
        <f t="shared" si="3"/>
        <v>3</v>
      </c>
    </row>
    <row r="27" spans="1:41" ht="15" customHeight="1" thickBot="1" x14ac:dyDescent="0.25">
      <c r="A27" s="109">
        <v>10</v>
      </c>
      <c r="B27" s="132" t="s">
        <v>21</v>
      </c>
      <c r="C27" s="21" t="s">
        <v>98</v>
      </c>
      <c r="D27" s="43"/>
      <c r="E27" s="44"/>
      <c r="F27" s="45"/>
      <c r="G27" s="45"/>
      <c r="H27" s="45"/>
      <c r="I27" s="45"/>
      <c r="J27" s="45"/>
      <c r="K27" s="45"/>
      <c r="L27" s="45"/>
      <c r="M27" s="45">
        <v>30</v>
      </c>
      <c r="N27" s="45"/>
      <c r="O27" s="45"/>
      <c r="P27" s="45"/>
      <c r="Q27" s="45"/>
      <c r="R27" s="37">
        <f t="shared" si="0"/>
        <v>30</v>
      </c>
      <c r="S27" s="79">
        <f t="shared" si="1"/>
        <v>30</v>
      </c>
      <c r="T27" s="143" t="s">
        <v>97</v>
      </c>
      <c r="U27" s="147">
        <v>2</v>
      </c>
      <c r="V27" s="57"/>
      <c r="W27" s="42"/>
      <c r="X27" s="42"/>
      <c r="Y27" s="42"/>
      <c r="Z27" s="42"/>
      <c r="AA27" s="42"/>
      <c r="AB27" s="42"/>
      <c r="AC27" s="42"/>
      <c r="AD27" s="36"/>
      <c r="AE27" s="36">
        <v>30</v>
      </c>
      <c r="AF27" s="36"/>
      <c r="AG27" s="36"/>
      <c r="AH27" s="36"/>
      <c r="AI27" s="36"/>
      <c r="AJ27" s="36">
        <f t="shared" si="4"/>
        <v>30</v>
      </c>
      <c r="AK27" s="37">
        <f t="shared" si="5"/>
        <v>30</v>
      </c>
      <c r="AL27" s="93"/>
      <c r="AM27" s="89">
        <v>2</v>
      </c>
      <c r="AN27" s="27">
        <f t="shared" si="2"/>
        <v>60</v>
      </c>
      <c r="AO27" s="26">
        <f t="shared" si="3"/>
        <v>4</v>
      </c>
    </row>
    <row r="28" spans="1:41" ht="15" customHeight="1" x14ac:dyDescent="0.2">
      <c r="A28" s="109">
        <v>11</v>
      </c>
      <c r="B28" s="132" t="s">
        <v>21</v>
      </c>
      <c r="C28" s="120" t="s">
        <v>101</v>
      </c>
      <c r="D28" s="54"/>
      <c r="E28" s="58"/>
      <c r="F28" s="45"/>
      <c r="G28" s="45"/>
      <c r="H28" s="45"/>
      <c r="I28" s="45"/>
      <c r="J28" s="45"/>
      <c r="K28" s="45"/>
      <c r="L28" s="45"/>
      <c r="M28" s="45"/>
      <c r="N28" s="45"/>
      <c r="O28" s="45">
        <v>30</v>
      </c>
      <c r="P28" s="45"/>
      <c r="Q28" s="45"/>
      <c r="R28" s="37">
        <f t="shared" si="0"/>
        <v>30</v>
      </c>
      <c r="S28" s="79">
        <f t="shared" si="1"/>
        <v>30</v>
      </c>
      <c r="T28" s="143" t="s">
        <v>97</v>
      </c>
      <c r="U28" s="134">
        <v>0</v>
      </c>
      <c r="V28" s="146"/>
      <c r="W28" s="42"/>
      <c r="X28" s="42"/>
      <c r="Y28" s="42"/>
      <c r="Z28" s="42"/>
      <c r="AA28" s="42"/>
      <c r="AB28" s="42"/>
      <c r="AC28" s="42"/>
      <c r="AD28" s="36"/>
      <c r="AE28" s="36"/>
      <c r="AF28" s="36"/>
      <c r="AG28" s="36">
        <v>30</v>
      </c>
      <c r="AH28" s="36"/>
      <c r="AI28" s="36"/>
      <c r="AJ28" s="36">
        <f t="shared" si="4"/>
        <v>30</v>
      </c>
      <c r="AK28" s="37">
        <f t="shared" si="5"/>
        <v>30</v>
      </c>
      <c r="AL28" s="143" t="s">
        <v>97</v>
      </c>
      <c r="AM28" s="89">
        <v>0</v>
      </c>
      <c r="AN28" s="27">
        <f t="shared" si="2"/>
        <v>60</v>
      </c>
      <c r="AO28" s="26">
        <f t="shared" si="3"/>
        <v>0</v>
      </c>
    </row>
    <row r="29" spans="1:41" ht="15" customHeight="1" x14ac:dyDescent="0.2">
      <c r="A29" s="109">
        <v>12</v>
      </c>
      <c r="B29" s="132" t="s">
        <v>21</v>
      </c>
      <c r="C29" s="139" t="s">
        <v>38</v>
      </c>
      <c r="D29" s="43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>
        <f t="shared" si="0"/>
        <v>0</v>
      </c>
      <c r="S29" s="80">
        <f t="shared" si="1"/>
        <v>0</v>
      </c>
      <c r="T29" s="149"/>
      <c r="U29" s="47"/>
      <c r="V29" s="146">
        <v>20</v>
      </c>
      <c r="W29" s="42"/>
      <c r="X29" s="146">
        <v>20</v>
      </c>
      <c r="Y29" s="42"/>
      <c r="Z29" s="42"/>
      <c r="AA29" s="42"/>
      <c r="AB29" s="42"/>
      <c r="AC29" s="42"/>
      <c r="AD29" s="36"/>
      <c r="AE29" s="36"/>
      <c r="AF29" s="36"/>
      <c r="AG29" s="36"/>
      <c r="AH29" s="36"/>
      <c r="AI29" s="36"/>
      <c r="AJ29" s="36">
        <f t="shared" si="4"/>
        <v>40</v>
      </c>
      <c r="AK29" s="37">
        <f t="shared" si="5"/>
        <v>40</v>
      </c>
      <c r="AL29" s="149" t="s">
        <v>52</v>
      </c>
      <c r="AM29" s="147">
        <v>4</v>
      </c>
      <c r="AN29" s="27">
        <f t="shared" si="2"/>
        <v>40</v>
      </c>
      <c r="AO29" s="26">
        <f t="shared" si="3"/>
        <v>4</v>
      </c>
    </row>
    <row r="30" spans="1:41" ht="15" customHeight="1" x14ac:dyDescent="0.2">
      <c r="A30" s="109">
        <v>13</v>
      </c>
      <c r="B30" s="132" t="s">
        <v>21</v>
      </c>
      <c r="C30" s="21" t="s">
        <v>44</v>
      </c>
      <c r="D30" s="54"/>
      <c r="E30" s="5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>
        <f t="shared" si="0"/>
        <v>0</v>
      </c>
      <c r="S30" s="80">
        <f t="shared" si="1"/>
        <v>0</v>
      </c>
      <c r="T30" s="149"/>
      <c r="U30" s="47"/>
      <c r="V30" s="146">
        <v>20</v>
      </c>
      <c r="W30" s="42"/>
      <c r="X30" s="146">
        <v>20</v>
      </c>
      <c r="Y30" s="42"/>
      <c r="Z30" s="42"/>
      <c r="AA30" s="42"/>
      <c r="AB30" s="42"/>
      <c r="AC30" s="42"/>
      <c r="AD30" s="36"/>
      <c r="AE30" s="36"/>
      <c r="AF30" s="36"/>
      <c r="AG30" s="36"/>
      <c r="AH30" s="36"/>
      <c r="AI30" s="36"/>
      <c r="AJ30" s="36">
        <f t="shared" si="4"/>
        <v>40</v>
      </c>
      <c r="AK30" s="37">
        <f t="shared" si="5"/>
        <v>40</v>
      </c>
      <c r="AL30" s="149" t="s">
        <v>52</v>
      </c>
      <c r="AM30" s="147">
        <v>4</v>
      </c>
      <c r="AN30" s="27">
        <f t="shared" si="2"/>
        <v>40</v>
      </c>
      <c r="AO30" s="26">
        <f t="shared" si="3"/>
        <v>4</v>
      </c>
    </row>
    <row r="31" spans="1:41" ht="15" customHeight="1" x14ac:dyDescent="0.2">
      <c r="A31" s="109">
        <v>14</v>
      </c>
      <c r="B31" s="132" t="s">
        <v>21</v>
      </c>
      <c r="C31" s="21" t="s">
        <v>47</v>
      </c>
      <c r="D31" s="54"/>
      <c r="E31" s="5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>
        <f t="shared" si="0"/>
        <v>0</v>
      </c>
      <c r="S31" s="80">
        <f t="shared" si="1"/>
        <v>0</v>
      </c>
      <c r="T31" s="149"/>
      <c r="U31" s="47"/>
      <c r="V31" s="146">
        <v>15</v>
      </c>
      <c r="W31" s="42"/>
      <c r="X31" s="146">
        <v>20</v>
      </c>
      <c r="Y31" s="42"/>
      <c r="Z31" s="42"/>
      <c r="AA31" s="42"/>
      <c r="AB31" s="42"/>
      <c r="AC31" s="42"/>
      <c r="AD31" s="36"/>
      <c r="AE31" s="36"/>
      <c r="AF31" s="36"/>
      <c r="AG31" s="36"/>
      <c r="AH31" s="36"/>
      <c r="AI31" s="36"/>
      <c r="AJ31" s="36">
        <f t="shared" si="4"/>
        <v>35</v>
      </c>
      <c r="AK31" s="37">
        <f t="shared" si="5"/>
        <v>35</v>
      </c>
      <c r="AL31" s="149" t="s">
        <v>97</v>
      </c>
      <c r="AM31" s="147">
        <v>3</v>
      </c>
      <c r="AN31" s="27">
        <f t="shared" si="2"/>
        <v>35</v>
      </c>
      <c r="AO31" s="26">
        <f t="shared" si="3"/>
        <v>3</v>
      </c>
    </row>
    <row r="32" spans="1:41" ht="15" customHeight="1" x14ac:dyDescent="0.2">
      <c r="A32" s="109">
        <v>15</v>
      </c>
      <c r="B32" s="132" t="s">
        <v>21</v>
      </c>
      <c r="C32" s="21" t="s">
        <v>48</v>
      </c>
      <c r="D32" s="54"/>
      <c r="E32" s="5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>
        <f t="shared" si="0"/>
        <v>0</v>
      </c>
      <c r="S32" s="80">
        <f t="shared" si="1"/>
        <v>0</v>
      </c>
      <c r="T32" s="149"/>
      <c r="U32" s="47"/>
      <c r="V32" s="146">
        <v>10</v>
      </c>
      <c r="W32" s="42"/>
      <c r="X32" s="146">
        <v>15</v>
      </c>
      <c r="Y32" s="42"/>
      <c r="Z32" s="42"/>
      <c r="AA32" s="42"/>
      <c r="AB32" s="42"/>
      <c r="AC32" s="42"/>
      <c r="AD32" s="36"/>
      <c r="AE32" s="36"/>
      <c r="AF32" s="36"/>
      <c r="AG32" s="36"/>
      <c r="AH32" s="36"/>
      <c r="AI32" s="36"/>
      <c r="AJ32" s="36">
        <f t="shared" si="4"/>
        <v>25</v>
      </c>
      <c r="AK32" s="37">
        <f t="shared" si="5"/>
        <v>25</v>
      </c>
      <c r="AL32" s="149" t="s">
        <v>97</v>
      </c>
      <c r="AM32" s="147">
        <v>3</v>
      </c>
      <c r="AN32" s="27">
        <f t="shared" si="2"/>
        <v>25</v>
      </c>
      <c r="AO32" s="26">
        <f t="shared" si="3"/>
        <v>3</v>
      </c>
    </row>
    <row r="33" spans="1:41" ht="15" customHeight="1" x14ac:dyDescent="0.2">
      <c r="A33" s="109">
        <v>16</v>
      </c>
      <c r="B33" s="132" t="s">
        <v>21</v>
      </c>
      <c r="C33" s="21" t="s">
        <v>49</v>
      </c>
      <c r="D33" s="54"/>
      <c r="E33" s="5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>
        <f t="shared" si="0"/>
        <v>0</v>
      </c>
      <c r="S33" s="80">
        <f t="shared" si="1"/>
        <v>0</v>
      </c>
      <c r="T33" s="149"/>
      <c r="U33" s="47"/>
      <c r="V33" s="146">
        <v>15</v>
      </c>
      <c r="W33" s="42"/>
      <c r="X33" s="146">
        <v>15</v>
      </c>
      <c r="Y33" s="42"/>
      <c r="Z33" s="42"/>
      <c r="AA33" s="42"/>
      <c r="AB33" s="42"/>
      <c r="AC33" s="42"/>
      <c r="AD33" s="36"/>
      <c r="AE33" s="36"/>
      <c r="AF33" s="59"/>
      <c r="AG33" s="36"/>
      <c r="AH33" s="36"/>
      <c r="AI33" s="36"/>
      <c r="AJ33" s="36">
        <f t="shared" si="4"/>
        <v>30</v>
      </c>
      <c r="AK33" s="37">
        <f t="shared" si="5"/>
        <v>30</v>
      </c>
      <c r="AL33" s="149" t="s">
        <v>97</v>
      </c>
      <c r="AM33" s="147">
        <v>3</v>
      </c>
      <c r="AN33" s="27">
        <f t="shared" si="2"/>
        <v>30</v>
      </c>
      <c r="AO33" s="26">
        <f t="shared" si="3"/>
        <v>3</v>
      </c>
    </row>
    <row r="34" spans="1:41" ht="16.5" customHeight="1" x14ac:dyDescent="0.2">
      <c r="A34" s="109">
        <v>17</v>
      </c>
      <c r="B34" s="16" t="s">
        <v>21</v>
      </c>
      <c r="C34" s="21" t="s">
        <v>42</v>
      </c>
      <c r="D34" s="54"/>
      <c r="E34" s="55"/>
      <c r="F34" s="45"/>
      <c r="G34" s="45"/>
      <c r="H34" s="45"/>
      <c r="I34" s="45"/>
      <c r="J34" s="45"/>
      <c r="K34" s="45"/>
      <c r="L34" s="45"/>
      <c r="M34" s="60"/>
      <c r="N34" s="45"/>
      <c r="O34" s="45"/>
      <c r="P34" s="45"/>
      <c r="Q34" s="45"/>
      <c r="R34" s="46"/>
      <c r="S34" s="80"/>
      <c r="T34" s="149"/>
      <c r="U34" s="47"/>
      <c r="V34" s="146">
        <v>15</v>
      </c>
      <c r="W34" s="42"/>
      <c r="X34" s="146">
        <v>15</v>
      </c>
      <c r="Y34" s="42"/>
      <c r="Z34" s="42"/>
      <c r="AA34" s="42"/>
      <c r="AB34" s="42"/>
      <c r="AC34" s="42"/>
      <c r="AD34" s="36"/>
      <c r="AE34" s="59"/>
      <c r="AF34" s="36"/>
      <c r="AG34" s="36"/>
      <c r="AH34" s="36"/>
      <c r="AI34" s="36"/>
      <c r="AJ34" s="36">
        <f t="shared" si="4"/>
        <v>30</v>
      </c>
      <c r="AK34" s="37">
        <f t="shared" si="5"/>
        <v>30</v>
      </c>
      <c r="AL34" s="149" t="s">
        <v>97</v>
      </c>
      <c r="AM34" s="147">
        <v>3</v>
      </c>
      <c r="AN34" s="27">
        <f t="shared" si="2"/>
        <v>30</v>
      </c>
      <c r="AO34" s="26">
        <f t="shared" si="3"/>
        <v>3</v>
      </c>
    </row>
    <row r="35" spans="1:41" ht="25.15" customHeight="1" x14ac:dyDescent="0.2">
      <c r="A35" s="109">
        <v>18</v>
      </c>
      <c r="B35" s="16" t="s">
        <v>23</v>
      </c>
      <c r="C35" s="139" t="s">
        <v>36</v>
      </c>
      <c r="D35" s="54"/>
      <c r="E35" s="55"/>
      <c r="F35" s="45"/>
      <c r="G35" s="45"/>
      <c r="H35" s="45"/>
      <c r="I35" s="45"/>
      <c r="J35" s="45"/>
      <c r="K35" s="45"/>
      <c r="L35" s="46"/>
      <c r="M35" s="61"/>
      <c r="N35" s="55"/>
      <c r="O35" s="45"/>
      <c r="P35" s="45"/>
      <c r="Q35" s="45"/>
      <c r="R35" s="46"/>
      <c r="S35" s="80"/>
      <c r="T35" s="149"/>
      <c r="U35" s="47"/>
      <c r="V35" s="146">
        <v>10</v>
      </c>
      <c r="W35" s="42"/>
      <c r="X35" s="146">
        <v>20</v>
      </c>
      <c r="Y35" s="42"/>
      <c r="Z35" s="42"/>
      <c r="AA35" s="42"/>
      <c r="AB35" s="42"/>
      <c r="AC35" s="42"/>
      <c r="AD35" s="36"/>
      <c r="AE35" s="36"/>
      <c r="AF35" s="36"/>
      <c r="AG35" s="36"/>
      <c r="AH35" s="36"/>
      <c r="AI35" s="36"/>
      <c r="AJ35" s="36">
        <f t="shared" si="4"/>
        <v>30</v>
      </c>
      <c r="AK35" s="37">
        <f t="shared" si="5"/>
        <v>30</v>
      </c>
      <c r="AL35" s="149" t="s">
        <v>97</v>
      </c>
      <c r="AM35" s="147">
        <v>3</v>
      </c>
      <c r="AN35" s="27">
        <f t="shared" si="2"/>
        <v>30</v>
      </c>
      <c r="AO35" s="26">
        <f t="shared" si="3"/>
        <v>3</v>
      </c>
    </row>
    <row r="36" spans="1:41" ht="25.15" customHeight="1" x14ac:dyDescent="0.2">
      <c r="A36" s="109">
        <v>19</v>
      </c>
      <c r="B36" s="16" t="s">
        <v>23</v>
      </c>
      <c r="C36" s="21" t="s">
        <v>96</v>
      </c>
      <c r="D36" s="62"/>
      <c r="E36" s="55"/>
      <c r="F36" s="45"/>
      <c r="G36" s="45"/>
      <c r="H36" s="45"/>
      <c r="I36" s="45"/>
      <c r="J36" s="45"/>
      <c r="K36" s="45"/>
      <c r="L36" s="46"/>
      <c r="M36" s="61"/>
      <c r="N36" s="55"/>
      <c r="O36" s="45"/>
      <c r="P36" s="45"/>
      <c r="Q36" s="45"/>
      <c r="R36" s="46"/>
      <c r="S36" s="80"/>
      <c r="T36" s="149"/>
      <c r="U36" s="47"/>
      <c r="V36" s="146">
        <v>10</v>
      </c>
      <c r="W36" s="42"/>
      <c r="X36" s="146">
        <v>10</v>
      </c>
      <c r="Y36" s="42"/>
      <c r="Z36" s="42"/>
      <c r="AA36" s="42"/>
      <c r="AB36" s="42"/>
      <c r="AC36" s="42"/>
      <c r="AD36" s="36"/>
      <c r="AE36" s="36"/>
      <c r="AF36" s="36"/>
      <c r="AG36" s="36"/>
      <c r="AH36" s="36"/>
      <c r="AI36" s="36"/>
      <c r="AJ36" s="36">
        <f t="shared" si="4"/>
        <v>20</v>
      </c>
      <c r="AK36" s="37">
        <f t="shared" si="5"/>
        <v>20</v>
      </c>
      <c r="AL36" s="149" t="s">
        <v>97</v>
      </c>
      <c r="AM36" s="147">
        <v>2</v>
      </c>
      <c r="AN36" s="27">
        <f t="shared" si="2"/>
        <v>20</v>
      </c>
      <c r="AO36" s="26">
        <f t="shared" si="3"/>
        <v>2</v>
      </c>
    </row>
    <row r="37" spans="1:41" ht="22.9" customHeight="1" x14ac:dyDescent="0.2">
      <c r="A37" s="109">
        <v>20</v>
      </c>
      <c r="B37" s="16" t="s">
        <v>23</v>
      </c>
      <c r="C37" s="21" t="s">
        <v>50</v>
      </c>
      <c r="D37" s="63"/>
      <c r="E37" s="5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>
        <f t="shared" si="0"/>
        <v>0</v>
      </c>
      <c r="S37" s="80">
        <f t="shared" si="1"/>
        <v>0</v>
      </c>
      <c r="T37" s="149"/>
      <c r="U37" s="47"/>
      <c r="V37" s="150">
        <v>10</v>
      </c>
      <c r="W37" s="42"/>
      <c r="X37" s="150">
        <v>10</v>
      </c>
      <c r="Y37" s="42"/>
      <c r="Z37" s="42"/>
      <c r="AA37" s="42"/>
      <c r="AB37" s="42"/>
      <c r="AC37" s="42"/>
      <c r="AD37" s="36"/>
      <c r="AE37" s="36"/>
      <c r="AF37" s="36"/>
      <c r="AG37" s="36"/>
      <c r="AH37" s="36"/>
      <c r="AI37" s="36"/>
      <c r="AJ37" s="36">
        <f t="shared" si="4"/>
        <v>20</v>
      </c>
      <c r="AK37" s="37">
        <f t="shared" si="5"/>
        <v>20</v>
      </c>
      <c r="AL37" s="149" t="s">
        <v>97</v>
      </c>
      <c r="AM37" s="151">
        <v>2</v>
      </c>
      <c r="AN37" s="27">
        <f t="shared" si="2"/>
        <v>20</v>
      </c>
      <c r="AO37" s="26">
        <f t="shared" si="3"/>
        <v>2</v>
      </c>
    </row>
    <row r="38" spans="1:41" ht="25.5" x14ac:dyDescent="0.2">
      <c r="A38" s="109">
        <v>21</v>
      </c>
      <c r="B38" s="16" t="s">
        <v>23</v>
      </c>
      <c r="C38" s="120" t="s">
        <v>100</v>
      </c>
      <c r="D38" s="63"/>
      <c r="E38" s="5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>
        <f t="shared" si="0"/>
        <v>0</v>
      </c>
      <c r="S38" s="80">
        <f t="shared" si="1"/>
        <v>0</v>
      </c>
      <c r="T38" s="149"/>
      <c r="U38" s="47">
        <v>0</v>
      </c>
      <c r="V38" s="150"/>
      <c r="W38" s="42"/>
      <c r="X38" s="42"/>
      <c r="Y38" s="42"/>
      <c r="Z38" s="42"/>
      <c r="AA38" s="42"/>
      <c r="AB38" s="42"/>
      <c r="AC38" s="42"/>
      <c r="AD38" s="36"/>
      <c r="AE38" s="36"/>
      <c r="AF38" s="36"/>
      <c r="AG38" s="36"/>
      <c r="AH38" s="36">
        <v>50</v>
      </c>
      <c r="AI38" s="36"/>
      <c r="AJ38" s="36">
        <f t="shared" si="4"/>
        <v>50</v>
      </c>
      <c r="AK38" s="37">
        <f>SUM(V38:AI38)</f>
        <v>50</v>
      </c>
      <c r="AL38" s="149" t="s">
        <v>53</v>
      </c>
      <c r="AM38" s="151">
        <v>2</v>
      </c>
      <c r="AN38" s="27">
        <f t="shared" si="2"/>
        <v>50</v>
      </c>
      <c r="AO38" s="131" t="s">
        <v>108</v>
      </c>
    </row>
    <row r="39" spans="1:41" ht="18.600000000000001" customHeight="1" thickBot="1" x14ac:dyDescent="0.25">
      <c r="A39" s="109">
        <v>22</v>
      </c>
      <c r="B39" s="16" t="s">
        <v>23</v>
      </c>
      <c r="C39" s="140" t="s">
        <v>90</v>
      </c>
      <c r="D39" s="64"/>
      <c r="E39" s="65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6"/>
      <c r="S39" s="81"/>
      <c r="T39" s="149"/>
      <c r="U39" s="67"/>
      <c r="V39" s="150"/>
      <c r="W39" s="69"/>
      <c r="X39" s="69"/>
      <c r="Y39" s="69"/>
      <c r="Z39" s="69"/>
      <c r="AA39" s="69"/>
      <c r="AB39" s="69"/>
      <c r="AC39" s="69"/>
      <c r="AD39" s="70"/>
      <c r="AE39" s="70"/>
      <c r="AF39" s="70"/>
      <c r="AG39" s="70"/>
      <c r="AH39" s="70">
        <v>50</v>
      </c>
      <c r="AI39" s="70"/>
      <c r="AJ39" s="36">
        <f t="shared" ref="AJ39" si="6">SUM(V39:AH39)</f>
        <v>50</v>
      </c>
      <c r="AK39" s="37">
        <f>SUM(V39:AI39)</f>
        <v>50</v>
      </c>
      <c r="AL39" s="149" t="s">
        <v>53</v>
      </c>
      <c r="AM39" s="151">
        <v>2</v>
      </c>
      <c r="AN39" s="27">
        <f t="shared" si="2"/>
        <v>50</v>
      </c>
      <c r="AO39" s="26">
        <f t="shared" si="3"/>
        <v>2</v>
      </c>
    </row>
    <row r="40" spans="1:41" s="14" customFormat="1" ht="15" customHeight="1" thickBot="1" x14ac:dyDescent="0.25">
      <c r="A40" s="231" t="s">
        <v>2</v>
      </c>
      <c r="B40" s="232"/>
      <c r="C40" s="233"/>
      <c r="D40" s="75">
        <f t="shared" ref="D40:S40" si="7">SUM(D18:D39)</f>
        <v>105</v>
      </c>
      <c r="E40" s="76">
        <f t="shared" si="7"/>
        <v>0</v>
      </c>
      <c r="F40" s="76">
        <f t="shared" si="7"/>
        <v>125</v>
      </c>
      <c r="G40" s="76">
        <f t="shared" si="7"/>
        <v>20</v>
      </c>
      <c r="H40" s="76">
        <f t="shared" si="7"/>
        <v>0</v>
      </c>
      <c r="I40" s="76">
        <f t="shared" si="7"/>
        <v>0</v>
      </c>
      <c r="J40" s="76">
        <f t="shared" si="7"/>
        <v>0</v>
      </c>
      <c r="K40" s="76">
        <f t="shared" si="7"/>
        <v>0</v>
      </c>
      <c r="L40" s="76">
        <f t="shared" si="7"/>
        <v>0</v>
      </c>
      <c r="M40" s="76">
        <f t="shared" si="7"/>
        <v>30</v>
      </c>
      <c r="N40" s="76">
        <f t="shared" si="7"/>
        <v>0</v>
      </c>
      <c r="O40" s="76">
        <f t="shared" si="7"/>
        <v>30</v>
      </c>
      <c r="P40" s="76">
        <f t="shared" si="7"/>
        <v>0</v>
      </c>
      <c r="Q40" s="76">
        <f t="shared" si="7"/>
        <v>0</v>
      </c>
      <c r="R40" s="76">
        <f t="shared" si="7"/>
        <v>310</v>
      </c>
      <c r="S40" s="83">
        <f t="shared" si="7"/>
        <v>310</v>
      </c>
      <c r="T40" s="76"/>
      <c r="U40" s="77">
        <f t="shared" ref="U40:AK40" si="8">SUM(U18:U39)</f>
        <v>29</v>
      </c>
      <c r="V40" s="76">
        <f t="shared" si="8"/>
        <v>125</v>
      </c>
      <c r="W40" s="76">
        <f t="shared" si="8"/>
        <v>0</v>
      </c>
      <c r="X40" s="76">
        <f t="shared" si="8"/>
        <v>145</v>
      </c>
      <c r="Y40" s="76">
        <f t="shared" si="8"/>
        <v>0</v>
      </c>
      <c r="Z40" s="76">
        <f t="shared" si="8"/>
        <v>0</v>
      </c>
      <c r="AA40" s="76">
        <f t="shared" si="8"/>
        <v>0</v>
      </c>
      <c r="AB40" s="76">
        <f t="shared" si="8"/>
        <v>0</v>
      </c>
      <c r="AC40" s="76">
        <f t="shared" si="8"/>
        <v>0</v>
      </c>
      <c r="AD40" s="76">
        <f t="shared" si="8"/>
        <v>0</v>
      </c>
      <c r="AE40" s="76">
        <f t="shared" si="8"/>
        <v>30</v>
      </c>
      <c r="AF40" s="76">
        <f t="shared" si="8"/>
        <v>0</v>
      </c>
      <c r="AG40" s="76">
        <f t="shared" si="8"/>
        <v>30</v>
      </c>
      <c r="AH40" s="76">
        <f t="shared" si="8"/>
        <v>100</v>
      </c>
      <c r="AI40" s="76">
        <f t="shared" si="8"/>
        <v>0</v>
      </c>
      <c r="AJ40" s="76">
        <f t="shared" si="8"/>
        <v>430</v>
      </c>
      <c r="AK40" s="83">
        <f t="shared" si="8"/>
        <v>430</v>
      </c>
      <c r="AL40" s="76"/>
      <c r="AM40" s="78">
        <f>SUM(AM18:AM39)</f>
        <v>33</v>
      </c>
      <c r="AN40" s="78">
        <f>SUM(S40,AK40)</f>
        <v>740</v>
      </c>
      <c r="AO40" s="77">
        <f>SUM(U40,AM40)</f>
        <v>62</v>
      </c>
    </row>
    <row r="41" spans="1:41" x14ac:dyDescent="0.2">
      <c r="C41" s="6" t="s">
        <v>26</v>
      </c>
    </row>
    <row r="42" spans="1:41" x14ac:dyDescent="0.2">
      <c r="C42" s="6" t="s">
        <v>33</v>
      </c>
    </row>
    <row r="43" spans="1:41" x14ac:dyDescent="0.2">
      <c r="P43" s="15"/>
      <c r="AG43" s="248" t="s">
        <v>115</v>
      </c>
      <c r="AH43" s="249"/>
      <c r="AI43" s="249"/>
      <c r="AJ43" s="249"/>
      <c r="AK43" s="249"/>
      <c r="AL43" s="249"/>
      <c r="AM43" s="249"/>
    </row>
    <row r="44" spans="1:41" x14ac:dyDescent="0.2">
      <c r="AG44" s="250" t="s">
        <v>5</v>
      </c>
      <c r="AH44" s="250"/>
      <c r="AI44" s="250"/>
      <c r="AJ44" s="250"/>
      <c r="AK44" s="250"/>
      <c r="AL44" s="250"/>
      <c r="AM44" s="250"/>
    </row>
    <row r="45" spans="1:41" x14ac:dyDescent="0.2">
      <c r="C45" s="6" t="s">
        <v>3</v>
      </c>
      <c r="O45" s="6" t="s">
        <v>3</v>
      </c>
      <c r="AF45" s="243"/>
      <c r="AG45" s="243"/>
      <c r="AH45" s="243"/>
      <c r="AI45" s="243"/>
      <c r="AJ45" s="243"/>
      <c r="AK45" s="243"/>
      <c r="AL45" s="243"/>
    </row>
    <row r="46" spans="1:41" x14ac:dyDescent="0.2">
      <c r="C46" s="1" t="s">
        <v>7</v>
      </c>
      <c r="M46" s="5"/>
      <c r="O46" s="243" t="s">
        <v>4</v>
      </c>
      <c r="P46" s="243"/>
      <c r="Q46" s="243"/>
      <c r="R46" s="243"/>
      <c r="S46" s="243"/>
      <c r="T46" s="243"/>
      <c r="U46" s="243"/>
      <c r="AF46" s="243"/>
      <c r="AG46" s="243"/>
      <c r="AH46" s="243"/>
      <c r="AI46" s="243"/>
      <c r="AJ46" s="243"/>
      <c r="AK46" s="243"/>
      <c r="AL46" s="243"/>
    </row>
  </sheetData>
  <mergeCells count="16">
    <mergeCell ref="O46:U46"/>
    <mergeCell ref="AF45:AL45"/>
    <mergeCell ref="AF46:AL46"/>
    <mergeCell ref="A16:A17"/>
    <mergeCell ref="C16:C17"/>
    <mergeCell ref="AG43:AM43"/>
    <mergeCell ref="AG44:AM44"/>
    <mergeCell ref="AJ2:AN2"/>
    <mergeCell ref="AJ4:AN4"/>
    <mergeCell ref="A40:C40"/>
    <mergeCell ref="AN16:AN17"/>
    <mergeCell ref="AO16:AO17"/>
    <mergeCell ref="A6:AO6"/>
    <mergeCell ref="V16:AM16"/>
    <mergeCell ref="D16:U16"/>
    <mergeCell ref="M7:V7"/>
  </mergeCells>
  <phoneticPr fontId="5" type="noConversion"/>
  <dataValidations count="1">
    <dataValidation type="list" allowBlank="1" showErrorMessage="1" sqref="B18:B39" xr:uid="{105F749B-45DF-4F42-A411-4E1C5E9F7859}">
      <formula1>RodzajeZajec</formula1>
      <formula2>0</formula2>
    </dataValidation>
  </dataValidations>
  <printOptions horizontalCentered="1"/>
  <pageMargins left="0" right="0" top="0.59055118110236227" bottom="0.39370078740157483" header="0.51181102362204722" footer="0.19685039370078741"/>
  <pageSetup paperSize="9" scale="54" orientation="landscape" horizontalDpi="300" verticalDpi="300" r:id="rId1"/>
  <headerFooter alignWithMargins="0">
    <oddHeader xml:space="preserve">&amp;C
</oddHeader>
    <oddFooter>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5266AA4E-18D9-497D-8538-AA9D25143E39}">
          <x14:formula1>
            <xm:f>'C:\Users\Iza\Documents\Prorgamy studiów_od2022\od2025\[Szczegółowy program studiów_Zdrowie publiczne_Ist_nabór_2025-2028_v_31.01.2025.xlsx]Słowniki'!#REF!</xm:f>
          </x14:formula1>
          <xm:sqref>AL28:AL39 T18:T39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3"/>
  <sheetViews>
    <sheetView topLeftCell="D1" zoomScale="78" zoomScaleNormal="78" workbookViewId="0">
      <selection activeCell="AA9" sqref="AA9"/>
    </sheetView>
  </sheetViews>
  <sheetFormatPr defaultColWidth="11.42578125" defaultRowHeight="12.75" x14ac:dyDescent="0.2"/>
  <cols>
    <col min="1" max="1" width="4.28515625" style="18" customWidth="1"/>
    <col min="2" max="2" width="14.140625" style="6" customWidth="1"/>
    <col min="3" max="3" width="36.42578125" style="6" customWidth="1"/>
    <col min="4" max="5" width="7.7109375" style="6" customWidth="1"/>
    <col min="6" max="6" width="6.140625" style="6" bestFit="1" customWidth="1"/>
    <col min="7" max="17" width="5.7109375" style="6" customWidth="1"/>
    <col min="18" max="19" width="7.7109375" style="6" customWidth="1"/>
    <col min="20" max="20" width="5.7109375" style="6" customWidth="1"/>
    <col min="21" max="21" width="5.7109375" style="9" customWidth="1"/>
    <col min="22" max="23" width="7.7109375" style="6" customWidth="1"/>
    <col min="24" max="24" width="6.140625" style="6" bestFit="1" customWidth="1"/>
    <col min="25" max="35" width="5.7109375" style="6" customWidth="1"/>
    <col min="36" max="37" width="7.7109375" style="6" customWidth="1"/>
    <col min="38" max="38" width="5.7109375" style="6" customWidth="1"/>
    <col min="39" max="39" width="5.7109375" style="9" customWidth="1"/>
    <col min="40" max="40" width="7.7109375" style="6" customWidth="1"/>
    <col min="41" max="41" width="5.7109375" style="6" customWidth="1"/>
    <col min="42" max="16384" width="11.42578125" style="6"/>
  </cols>
  <sheetData>
    <row r="2" spans="1:41" x14ac:dyDescent="0.2">
      <c r="AJ2" s="229"/>
      <c r="AK2" s="230"/>
      <c r="AL2" s="230"/>
      <c r="AM2" s="230"/>
      <c r="AN2" s="230"/>
    </row>
    <row r="4" spans="1:41" x14ac:dyDescent="0.2">
      <c r="AJ4" s="229"/>
      <c r="AK4" s="230"/>
      <c r="AL4" s="230"/>
      <c r="AM4" s="230"/>
      <c r="AN4" s="230"/>
    </row>
    <row r="6" spans="1:41" s="2" customFormat="1" ht="20.100000000000001" customHeight="1" x14ac:dyDescent="0.2">
      <c r="A6" s="238" t="s">
        <v>95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</row>
    <row r="7" spans="1:41" s="2" customFormat="1" ht="20.100000000000001" customHeight="1" x14ac:dyDescent="0.2">
      <c r="A7" s="1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42" t="s">
        <v>128</v>
      </c>
      <c r="O7" s="242"/>
      <c r="P7" s="242"/>
      <c r="Q7" s="242"/>
      <c r="R7" s="242"/>
      <c r="S7" s="242"/>
      <c r="T7" s="242"/>
      <c r="U7" s="242"/>
      <c r="V7" s="242"/>
      <c r="W7" s="24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  <c r="AN7" s="12"/>
      <c r="AO7" s="12"/>
    </row>
    <row r="9" spans="1:41" s="3" customFormat="1" ht="15" customHeight="1" x14ac:dyDescent="0.25">
      <c r="A9" s="112" t="s">
        <v>35</v>
      </c>
      <c r="U9" s="11"/>
      <c r="AM9" s="11"/>
    </row>
    <row r="10" spans="1:41" s="3" customFormat="1" ht="15" customHeight="1" x14ac:dyDescent="0.25">
      <c r="A10" s="112" t="s">
        <v>91</v>
      </c>
      <c r="U10" s="11"/>
      <c r="AM10" s="11"/>
    </row>
    <row r="11" spans="1:41" s="3" customFormat="1" ht="15" customHeight="1" x14ac:dyDescent="0.25">
      <c r="A11" s="112" t="s">
        <v>112</v>
      </c>
      <c r="U11" s="11"/>
      <c r="AM11" s="11"/>
    </row>
    <row r="12" spans="1:41" s="3" customFormat="1" ht="15" customHeight="1" x14ac:dyDescent="0.25">
      <c r="A12" s="112" t="s">
        <v>92</v>
      </c>
      <c r="U12" s="11"/>
      <c r="AM12" s="11"/>
    </row>
    <row r="13" spans="1:41" ht="15" customHeight="1" x14ac:dyDescent="0.25">
      <c r="A13" s="113" t="s">
        <v>114</v>
      </c>
    </row>
    <row r="14" spans="1:41" x14ac:dyDescent="0.2">
      <c r="A14" s="114"/>
    </row>
    <row r="15" spans="1:41" ht="13.5" thickBot="1" x14ac:dyDescent="0.25"/>
    <row r="16" spans="1:41" ht="13.5" customHeight="1" thickBot="1" x14ac:dyDescent="0.25">
      <c r="A16" s="244" t="s">
        <v>6</v>
      </c>
      <c r="B16" s="255" t="s">
        <v>27</v>
      </c>
      <c r="C16" s="246" t="s">
        <v>102</v>
      </c>
      <c r="D16" s="239" t="s">
        <v>9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39" t="s">
        <v>10</v>
      </c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34" t="s">
        <v>11</v>
      </c>
      <c r="AO16" s="236" t="s">
        <v>29</v>
      </c>
    </row>
    <row r="17" spans="1:41" ht="220.5" thickBot="1" x14ac:dyDescent="0.25">
      <c r="A17" s="251"/>
      <c r="B17" s="256"/>
      <c r="C17" s="252"/>
      <c r="D17" s="94" t="s">
        <v>12</v>
      </c>
      <c r="E17" s="95" t="s">
        <v>13</v>
      </c>
      <c r="F17" s="96" t="s">
        <v>32</v>
      </c>
      <c r="G17" s="96" t="s">
        <v>14</v>
      </c>
      <c r="H17" s="96" t="s">
        <v>15</v>
      </c>
      <c r="I17" s="96" t="s">
        <v>16</v>
      </c>
      <c r="J17" s="96" t="s">
        <v>17</v>
      </c>
      <c r="K17" s="96" t="s">
        <v>34</v>
      </c>
      <c r="L17" s="96" t="s">
        <v>99</v>
      </c>
      <c r="M17" s="96" t="s">
        <v>18</v>
      </c>
      <c r="N17" s="96" t="s">
        <v>22</v>
      </c>
      <c r="O17" s="96" t="s">
        <v>31</v>
      </c>
      <c r="P17" s="96" t="s">
        <v>19</v>
      </c>
      <c r="Q17" s="96" t="s">
        <v>0</v>
      </c>
      <c r="R17" s="96" t="s">
        <v>20</v>
      </c>
      <c r="S17" s="96" t="s">
        <v>8</v>
      </c>
      <c r="T17" s="96" t="s">
        <v>1</v>
      </c>
      <c r="U17" s="97" t="s">
        <v>30</v>
      </c>
      <c r="V17" s="94" t="s">
        <v>12</v>
      </c>
      <c r="W17" s="96" t="s">
        <v>13</v>
      </c>
      <c r="X17" s="96" t="s">
        <v>32</v>
      </c>
      <c r="Y17" s="96" t="s">
        <v>14</v>
      </c>
      <c r="Z17" s="95" t="s">
        <v>15</v>
      </c>
      <c r="AA17" s="95" t="s">
        <v>16</v>
      </c>
      <c r="AB17" s="95" t="s">
        <v>17</v>
      </c>
      <c r="AC17" s="96" t="s">
        <v>25</v>
      </c>
      <c r="AD17" s="96" t="s">
        <v>99</v>
      </c>
      <c r="AE17" s="96" t="s">
        <v>18</v>
      </c>
      <c r="AF17" s="96" t="s">
        <v>22</v>
      </c>
      <c r="AG17" s="96" t="s">
        <v>31</v>
      </c>
      <c r="AH17" s="96" t="s">
        <v>19</v>
      </c>
      <c r="AI17" s="96" t="s">
        <v>0</v>
      </c>
      <c r="AJ17" s="96" t="s">
        <v>20</v>
      </c>
      <c r="AK17" s="96" t="s">
        <v>8</v>
      </c>
      <c r="AL17" s="96" t="s">
        <v>1</v>
      </c>
      <c r="AM17" s="97" t="s">
        <v>30</v>
      </c>
      <c r="AN17" s="253"/>
      <c r="AO17" s="254"/>
    </row>
    <row r="18" spans="1:41" ht="15.95" customHeight="1" thickBot="1" x14ac:dyDescent="0.25">
      <c r="A18" s="110">
        <v>1</v>
      </c>
      <c r="B18" s="106" t="s">
        <v>21</v>
      </c>
      <c r="C18" s="182" t="s">
        <v>54</v>
      </c>
      <c r="D18" s="141">
        <v>10</v>
      </c>
      <c r="E18" s="142">
        <v>15</v>
      </c>
      <c r="F18" s="142"/>
      <c r="G18" s="152"/>
      <c r="H18" s="152"/>
      <c r="I18" s="152"/>
      <c r="J18" s="152"/>
      <c r="K18" s="152"/>
      <c r="L18" s="152"/>
      <c r="M18" s="152"/>
      <c r="N18" s="152"/>
      <c r="O18" s="153"/>
      <c r="P18" s="154"/>
      <c r="Q18" s="154"/>
      <c r="R18" s="154">
        <f>SUM(D18:P18)</f>
        <v>25</v>
      </c>
      <c r="S18" s="155">
        <f>SUM(D18:Q18)</f>
        <v>25</v>
      </c>
      <c r="T18" s="143" t="s">
        <v>97</v>
      </c>
      <c r="U18" s="183">
        <v>2</v>
      </c>
      <c r="V18" s="156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7"/>
      <c r="AM18" s="158"/>
      <c r="AN18" s="98">
        <f>S18+AK18</f>
        <v>25</v>
      </c>
      <c r="AO18" s="99">
        <f>U18+AM18</f>
        <v>2</v>
      </c>
    </row>
    <row r="19" spans="1:41" ht="15.95" customHeight="1" x14ac:dyDescent="0.2">
      <c r="A19" s="109">
        <v>2</v>
      </c>
      <c r="B19" s="106" t="s">
        <v>21</v>
      </c>
      <c r="C19" s="184" t="s">
        <v>55</v>
      </c>
      <c r="D19" s="145">
        <v>10</v>
      </c>
      <c r="E19" s="146">
        <v>15</v>
      </c>
      <c r="F19" s="146"/>
      <c r="G19" s="36"/>
      <c r="H19" s="36"/>
      <c r="I19" s="36"/>
      <c r="J19" s="36"/>
      <c r="K19" s="36"/>
      <c r="L19" s="36"/>
      <c r="M19" s="36"/>
      <c r="N19" s="36"/>
      <c r="O19" s="37"/>
      <c r="P19" s="159"/>
      <c r="Q19" s="159"/>
      <c r="R19" s="159">
        <f>SUM(D19:P19)</f>
        <v>25</v>
      </c>
      <c r="S19" s="155">
        <f t="shared" ref="S19:S30" si="0">SUM(D19:Q19)</f>
        <v>25</v>
      </c>
      <c r="T19" s="143" t="s">
        <v>97</v>
      </c>
      <c r="U19" s="185">
        <v>2</v>
      </c>
      <c r="V19" s="160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1"/>
      <c r="AM19" s="162"/>
      <c r="AN19" s="98">
        <f t="shared" ref="AN19:AN46" si="1">S19+AK19</f>
        <v>25</v>
      </c>
      <c r="AO19" s="99">
        <f t="shared" ref="AO19:AO46" si="2">U19+AM19</f>
        <v>2</v>
      </c>
    </row>
    <row r="20" spans="1:41" ht="15.95" customHeight="1" x14ac:dyDescent="0.2">
      <c r="A20" s="109">
        <v>3</v>
      </c>
      <c r="B20" s="106" t="s">
        <v>21</v>
      </c>
      <c r="C20" s="184" t="s">
        <v>58</v>
      </c>
      <c r="D20" s="145">
        <v>10</v>
      </c>
      <c r="E20" s="146"/>
      <c r="F20" s="146">
        <v>20</v>
      </c>
      <c r="G20" s="36"/>
      <c r="H20" s="36"/>
      <c r="I20" s="36"/>
      <c r="J20" s="36"/>
      <c r="K20" s="36"/>
      <c r="L20" s="36"/>
      <c r="M20" s="36"/>
      <c r="N20" s="36"/>
      <c r="O20" s="37"/>
      <c r="P20" s="159"/>
      <c r="Q20" s="159"/>
      <c r="R20" s="159">
        <f t="shared" ref="R20:R30" si="3">SUM(D20:P20)</f>
        <v>30</v>
      </c>
      <c r="S20" s="155">
        <f t="shared" si="0"/>
        <v>30</v>
      </c>
      <c r="T20" s="149" t="s">
        <v>52</v>
      </c>
      <c r="U20" s="185">
        <v>3</v>
      </c>
      <c r="V20" s="160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3"/>
      <c r="AM20" s="162"/>
      <c r="AN20" s="98">
        <f t="shared" si="1"/>
        <v>30</v>
      </c>
      <c r="AO20" s="99">
        <f t="shared" si="2"/>
        <v>3</v>
      </c>
    </row>
    <row r="21" spans="1:41" ht="15.95" customHeight="1" x14ac:dyDescent="0.2">
      <c r="A21" s="109">
        <v>4</v>
      </c>
      <c r="B21" s="106" t="s">
        <v>21</v>
      </c>
      <c r="C21" s="184" t="s">
        <v>116</v>
      </c>
      <c r="D21" s="145">
        <v>10</v>
      </c>
      <c r="E21" s="146">
        <v>15</v>
      </c>
      <c r="F21" s="146"/>
      <c r="G21" s="36"/>
      <c r="H21" s="36"/>
      <c r="I21" s="36"/>
      <c r="J21" s="36"/>
      <c r="K21" s="36"/>
      <c r="L21" s="36"/>
      <c r="M21" s="36"/>
      <c r="N21" s="36"/>
      <c r="O21" s="37"/>
      <c r="P21" s="159"/>
      <c r="Q21" s="159"/>
      <c r="R21" s="159">
        <f t="shared" si="3"/>
        <v>25</v>
      </c>
      <c r="S21" s="155">
        <f t="shared" si="0"/>
        <v>25</v>
      </c>
      <c r="T21" s="149" t="s">
        <v>52</v>
      </c>
      <c r="U21" s="185">
        <v>3</v>
      </c>
      <c r="V21" s="160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3"/>
      <c r="AM21" s="162"/>
      <c r="AN21" s="98">
        <f t="shared" si="1"/>
        <v>25</v>
      </c>
      <c r="AO21" s="99">
        <f t="shared" si="2"/>
        <v>3</v>
      </c>
    </row>
    <row r="22" spans="1:41" ht="15.95" customHeight="1" x14ac:dyDescent="0.2">
      <c r="A22" s="109">
        <v>5</v>
      </c>
      <c r="B22" s="106" t="s">
        <v>21</v>
      </c>
      <c r="C22" s="186" t="s">
        <v>59</v>
      </c>
      <c r="D22" s="187"/>
      <c r="E22" s="188">
        <v>15</v>
      </c>
      <c r="F22" s="188"/>
      <c r="G22" s="36"/>
      <c r="H22" s="36"/>
      <c r="I22" s="36"/>
      <c r="J22" s="36"/>
      <c r="K22" s="36"/>
      <c r="L22" s="36"/>
      <c r="M22" s="36"/>
      <c r="N22" s="36"/>
      <c r="O22" s="37"/>
      <c r="P22" s="159"/>
      <c r="Q22" s="159"/>
      <c r="R22" s="159">
        <f t="shared" si="3"/>
        <v>15</v>
      </c>
      <c r="S22" s="155">
        <f t="shared" si="0"/>
        <v>15</v>
      </c>
      <c r="T22" s="149" t="s">
        <v>97</v>
      </c>
      <c r="U22" s="188">
        <v>2</v>
      </c>
      <c r="V22" s="160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1"/>
      <c r="AM22" s="162"/>
      <c r="AN22" s="98">
        <f t="shared" si="1"/>
        <v>15</v>
      </c>
      <c r="AO22" s="99">
        <f t="shared" si="2"/>
        <v>2</v>
      </c>
    </row>
    <row r="23" spans="1:41" x14ac:dyDescent="0.2">
      <c r="A23" s="109">
        <v>6</v>
      </c>
      <c r="B23" s="106" t="s">
        <v>21</v>
      </c>
      <c r="C23" s="186" t="s">
        <v>60</v>
      </c>
      <c r="D23" s="189">
        <v>15</v>
      </c>
      <c r="E23" s="190"/>
      <c r="F23" s="190">
        <v>15</v>
      </c>
      <c r="G23" s="36"/>
      <c r="H23" s="36"/>
      <c r="I23" s="36"/>
      <c r="J23" s="36"/>
      <c r="K23" s="36"/>
      <c r="L23" s="36"/>
      <c r="M23" s="36"/>
      <c r="N23" s="36"/>
      <c r="O23" s="37"/>
      <c r="P23" s="159"/>
      <c r="Q23" s="159"/>
      <c r="R23" s="159">
        <f t="shared" si="3"/>
        <v>30</v>
      </c>
      <c r="S23" s="155">
        <f t="shared" si="0"/>
        <v>30</v>
      </c>
      <c r="T23" s="149" t="s">
        <v>52</v>
      </c>
      <c r="U23" s="185">
        <v>3</v>
      </c>
      <c r="V23" s="160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1"/>
      <c r="AM23" s="162"/>
      <c r="AN23" s="98">
        <f t="shared" si="1"/>
        <v>30</v>
      </c>
      <c r="AO23" s="99">
        <f t="shared" si="2"/>
        <v>3</v>
      </c>
    </row>
    <row r="24" spans="1:41" ht="22.9" customHeight="1" x14ac:dyDescent="0.2">
      <c r="A24" s="109">
        <v>7</v>
      </c>
      <c r="B24" s="106" t="s">
        <v>21</v>
      </c>
      <c r="C24" s="191" t="s">
        <v>93</v>
      </c>
      <c r="D24" s="145">
        <v>15</v>
      </c>
      <c r="E24" s="146"/>
      <c r="F24" s="146">
        <v>15</v>
      </c>
      <c r="G24" s="36"/>
      <c r="H24" s="36"/>
      <c r="I24" s="36"/>
      <c r="J24" s="36"/>
      <c r="K24" s="36"/>
      <c r="L24" s="36"/>
      <c r="M24" s="36"/>
      <c r="N24" s="70"/>
      <c r="O24" s="37"/>
      <c r="P24" s="159"/>
      <c r="Q24" s="159"/>
      <c r="R24" s="159">
        <f t="shared" si="3"/>
        <v>30</v>
      </c>
      <c r="S24" s="155">
        <f t="shared" si="0"/>
        <v>30</v>
      </c>
      <c r="T24" s="149" t="s">
        <v>97</v>
      </c>
      <c r="U24" s="185">
        <v>2</v>
      </c>
      <c r="V24" s="160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1"/>
      <c r="AM24" s="162"/>
      <c r="AN24" s="98">
        <f t="shared" si="1"/>
        <v>30</v>
      </c>
      <c r="AO24" s="99">
        <f t="shared" si="2"/>
        <v>2</v>
      </c>
    </row>
    <row r="25" spans="1:41" ht="15.95" customHeight="1" x14ac:dyDescent="0.2">
      <c r="A25" s="109">
        <v>8</v>
      </c>
      <c r="B25" s="106" t="s">
        <v>21</v>
      </c>
      <c r="C25" s="186" t="s">
        <v>117</v>
      </c>
      <c r="D25" s="145">
        <v>15</v>
      </c>
      <c r="E25" s="146"/>
      <c r="F25" s="146">
        <v>15</v>
      </c>
      <c r="G25" s="36"/>
      <c r="H25" s="36"/>
      <c r="I25" s="36"/>
      <c r="J25" s="36"/>
      <c r="K25" s="36"/>
      <c r="L25" s="36"/>
      <c r="M25" s="37"/>
      <c r="N25" s="159"/>
      <c r="O25" s="164"/>
      <c r="P25" s="159"/>
      <c r="Q25" s="159"/>
      <c r="R25" s="159">
        <f t="shared" si="3"/>
        <v>30</v>
      </c>
      <c r="S25" s="155">
        <f t="shared" si="0"/>
        <v>30</v>
      </c>
      <c r="T25" s="149" t="s">
        <v>52</v>
      </c>
      <c r="U25" s="185">
        <v>3</v>
      </c>
      <c r="V25" s="160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1"/>
      <c r="AM25" s="162"/>
      <c r="AN25" s="98">
        <f t="shared" si="1"/>
        <v>30</v>
      </c>
      <c r="AO25" s="99">
        <f t="shared" si="2"/>
        <v>3</v>
      </c>
    </row>
    <row r="26" spans="1:41" s="17" customFormat="1" ht="15.95" customHeight="1" x14ac:dyDescent="0.2">
      <c r="A26" s="109">
        <v>9</v>
      </c>
      <c r="B26" s="106" t="s">
        <v>21</v>
      </c>
      <c r="C26" s="165" t="s">
        <v>118</v>
      </c>
      <c r="D26" s="145">
        <v>15</v>
      </c>
      <c r="E26" s="146"/>
      <c r="F26" s="146">
        <v>15</v>
      </c>
      <c r="G26" s="59"/>
      <c r="H26" s="59"/>
      <c r="I26" s="59"/>
      <c r="J26" s="59"/>
      <c r="K26" s="59"/>
      <c r="L26" s="59"/>
      <c r="M26" s="59"/>
      <c r="N26" s="59"/>
      <c r="O26" s="166"/>
      <c r="P26" s="167"/>
      <c r="Q26" s="167"/>
      <c r="R26" s="159">
        <f t="shared" si="3"/>
        <v>30</v>
      </c>
      <c r="S26" s="155">
        <f t="shared" si="0"/>
        <v>30</v>
      </c>
      <c r="T26" s="149" t="s">
        <v>52</v>
      </c>
      <c r="U26" s="185">
        <v>3</v>
      </c>
      <c r="V26" s="168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9"/>
      <c r="AM26" s="170"/>
      <c r="AN26" s="98">
        <f t="shared" si="1"/>
        <v>30</v>
      </c>
      <c r="AO26" s="99">
        <f t="shared" si="2"/>
        <v>3</v>
      </c>
    </row>
    <row r="27" spans="1:41" ht="21" customHeight="1" x14ac:dyDescent="0.2">
      <c r="A27" s="109">
        <v>10</v>
      </c>
      <c r="B27" s="16" t="s">
        <v>23</v>
      </c>
      <c r="C27" s="184" t="s">
        <v>65</v>
      </c>
      <c r="D27" s="145">
        <v>10</v>
      </c>
      <c r="E27" s="146"/>
      <c r="F27" s="146">
        <v>15</v>
      </c>
      <c r="G27" s="36"/>
      <c r="H27" s="36"/>
      <c r="I27" s="36"/>
      <c r="J27" s="36"/>
      <c r="K27" s="36"/>
      <c r="L27" s="36"/>
      <c r="M27" s="36"/>
      <c r="N27" s="36"/>
      <c r="O27" s="37"/>
      <c r="P27" s="159"/>
      <c r="Q27" s="159"/>
      <c r="R27" s="159">
        <f t="shared" si="3"/>
        <v>25</v>
      </c>
      <c r="S27" s="155">
        <f t="shared" si="0"/>
        <v>25</v>
      </c>
      <c r="T27" s="149" t="s">
        <v>97</v>
      </c>
      <c r="U27" s="185">
        <v>2</v>
      </c>
      <c r="V27" s="160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1"/>
      <c r="AM27" s="162"/>
      <c r="AN27" s="98">
        <f t="shared" si="1"/>
        <v>25</v>
      </c>
      <c r="AO27" s="99">
        <f t="shared" si="2"/>
        <v>2</v>
      </c>
    </row>
    <row r="28" spans="1:41" ht="38.25" x14ac:dyDescent="0.2">
      <c r="A28" s="109">
        <v>11</v>
      </c>
      <c r="B28" s="16" t="s">
        <v>24</v>
      </c>
      <c r="C28" s="184" t="s">
        <v>67</v>
      </c>
      <c r="D28" s="145">
        <v>10</v>
      </c>
      <c r="E28" s="146"/>
      <c r="F28" s="146">
        <v>10</v>
      </c>
      <c r="G28" s="36"/>
      <c r="H28" s="36"/>
      <c r="I28" s="36"/>
      <c r="J28" s="36"/>
      <c r="K28" s="36"/>
      <c r="L28" s="36"/>
      <c r="M28" s="36"/>
      <c r="N28" s="36"/>
      <c r="O28" s="37"/>
      <c r="P28" s="159"/>
      <c r="Q28" s="159"/>
      <c r="R28" s="159">
        <f t="shared" si="3"/>
        <v>20</v>
      </c>
      <c r="S28" s="155">
        <f t="shared" si="0"/>
        <v>20</v>
      </c>
      <c r="T28" s="149" t="s">
        <v>53</v>
      </c>
      <c r="U28" s="185">
        <v>3</v>
      </c>
      <c r="V28" s="160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1"/>
      <c r="AM28" s="162"/>
      <c r="AN28" s="98">
        <f t="shared" si="1"/>
        <v>20</v>
      </c>
      <c r="AO28" s="99">
        <f t="shared" si="2"/>
        <v>3</v>
      </c>
    </row>
    <row r="29" spans="1:41" ht="18" customHeight="1" x14ac:dyDescent="0.2">
      <c r="A29" s="109">
        <v>12</v>
      </c>
      <c r="B29" s="16" t="s">
        <v>24</v>
      </c>
      <c r="C29" s="184" t="s">
        <v>68</v>
      </c>
      <c r="D29" s="145">
        <v>10</v>
      </c>
      <c r="E29" s="146"/>
      <c r="F29" s="146">
        <v>10</v>
      </c>
      <c r="G29" s="36"/>
      <c r="H29" s="36"/>
      <c r="I29" s="36"/>
      <c r="J29" s="36"/>
      <c r="K29" s="36"/>
      <c r="L29" s="36"/>
      <c r="M29" s="36"/>
      <c r="N29" s="36"/>
      <c r="O29" s="37"/>
      <c r="P29" s="159"/>
      <c r="Q29" s="159"/>
      <c r="R29" s="159">
        <f t="shared" si="3"/>
        <v>20</v>
      </c>
      <c r="S29" s="155">
        <f t="shared" si="0"/>
        <v>20</v>
      </c>
      <c r="T29" s="149" t="s">
        <v>53</v>
      </c>
      <c r="U29" s="185">
        <v>3</v>
      </c>
      <c r="V29" s="160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67"/>
      <c r="AJ29" s="159"/>
      <c r="AK29" s="167"/>
      <c r="AL29" s="161"/>
      <c r="AM29" s="162"/>
      <c r="AN29" s="98">
        <f t="shared" si="1"/>
        <v>20</v>
      </c>
      <c r="AO29" s="99">
        <f t="shared" si="2"/>
        <v>3</v>
      </c>
    </row>
    <row r="30" spans="1:41" ht="38.25" x14ac:dyDescent="0.2">
      <c r="A30" s="109">
        <v>13</v>
      </c>
      <c r="B30" s="16" t="s">
        <v>24</v>
      </c>
      <c r="C30" s="184" t="s">
        <v>69</v>
      </c>
      <c r="D30" s="145">
        <v>10</v>
      </c>
      <c r="E30" s="146"/>
      <c r="F30" s="146">
        <v>10</v>
      </c>
      <c r="G30" s="36"/>
      <c r="H30" s="36"/>
      <c r="I30" s="36"/>
      <c r="J30" s="36"/>
      <c r="K30" s="36"/>
      <c r="L30" s="36"/>
      <c r="M30" s="36"/>
      <c r="N30" s="36"/>
      <c r="O30" s="37"/>
      <c r="P30" s="159"/>
      <c r="Q30" s="159"/>
      <c r="R30" s="159">
        <f t="shared" si="3"/>
        <v>20</v>
      </c>
      <c r="S30" s="155">
        <f t="shared" si="0"/>
        <v>20</v>
      </c>
      <c r="T30" s="149" t="s">
        <v>53</v>
      </c>
      <c r="U30" s="185">
        <v>3</v>
      </c>
      <c r="V30" s="160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3"/>
      <c r="AM30" s="162"/>
      <c r="AN30" s="98">
        <f t="shared" si="1"/>
        <v>20</v>
      </c>
      <c r="AO30" s="99">
        <f t="shared" si="2"/>
        <v>3</v>
      </c>
    </row>
    <row r="31" spans="1:41" s="17" customFormat="1" x14ac:dyDescent="0.2">
      <c r="A31" s="109">
        <v>14</v>
      </c>
      <c r="B31" s="108" t="s">
        <v>21</v>
      </c>
      <c r="C31" s="184" t="s">
        <v>98</v>
      </c>
      <c r="D31" s="100"/>
      <c r="E31" s="171"/>
      <c r="F31" s="59"/>
      <c r="G31" s="59"/>
      <c r="H31" s="59"/>
      <c r="I31" s="59"/>
      <c r="J31" s="59"/>
      <c r="K31" s="59"/>
      <c r="L31" s="59"/>
      <c r="M31" s="59">
        <v>30</v>
      </c>
      <c r="N31" s="59"/>
      <c r="O31" s="166"/>
      <c r="P31" s="167"/>
      <c r="Q31" s="167"/>
      <c r="R31" s="159">
        <f t="shared" ref="R31" si="4">SUM(D31:P31)</f>
        <v>30</v>
      </c>
      <c r="S31" s="155">
        <f t="shared" ref="S31" si="5">SUM(D31:Q31)</f>
        <v>30</v>
      </c>
      <c r="T31" s="149" t="s">
        <v>97</v>
      </c>
      <c r="U31" s="192">
        <v>2</v>
      </c>
      <c r="V31" s="168"/>
      <c r="W31" s="167"/>
      <c r="X31" s="167"/>
      <c r="Y31" s="167"/>
      <c r="Z31" s="167"/>
      <c r="AA31" s="167"/>
      <c r="AB31" s="167"/>
      <c r="AC31" s="167"/>
      <c r="AD31" s="167"/>
      <c r="AE31" s="167">
        <v>30</v>
      </c>
      <c r="AF31" s="167"/>
      <c r="AG31" s="167"/>
      <c r="AH31" s="167"/>
      <c r="AI31" s="167"/>
      <c r="AJ31" s="159">
        <f t="shared" ref="AJ31:AJ46" si="6">SUM(V31:AH31)</f>
        <v>30</v>
      </c>
      <c r="AK31" s="167">
        <f t="shared" ref="AK31:AK46" si="7">SUM(V31:AI31)</f>
        <v>30</v>
      </c>
      <c r="AL31" s="193" t="s">
        <v>97</v>
      </c>
      <c r="AM31" s="151">
        <v>2</v>
      </c>
      <c r="AN31" s="98">
        <f t="shared" si="1"/>
        <v>60</v>
      </c>
      <c r="AO31" s="102">
        <f t="shared" si="2"/>
        <v>4</v>
      </c>
    </row>
    <row r="32" spans="1:41" x14ac:dyDescent="0.2">
      <c r="A32" s="109">
        <v>15</v>
      </c>
      <c r="B32" s="107" t="s">
        <v>21</v>
      </c>
      <c r="C32" s="184" t="s">
        <v>56</v>
      </c>
      <c r="D32" s="57"/>
      <c r="E32" s="42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159"/>
      <c r="Q32" s="159"/>
      <c r="R32" s="159"/>
      <c r="S32" s="172"/>
      <c r="T32" s="173"/>
      <c r="U32" s="174"/>
      <c r="V32" s="146">
        <v>10</v>
      </c>
      <c r="W32" s="146">
        <v>15</v>
      </c>
      <c r="X32" s="146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>
        <f t="shared" si="6"/>
        <v>25</v>
      </c>
      <c r="AK32" s="167">
        <f t="shared" si="7"/>
        <v>25</v>
      </c>
      <c r="AL32" s="194" t="s">
        <v>97</v>
      </c>
      <c r="AM32" s="147">
        <v>2</v>
      </c>
      <c r="AN32" s="98">
        <f t="shared" si="1"/>
        <v>25</v>
      </c>
      <c r="AO32" s="99">
        <f t="shared" si="2"/>
        <v>2</v>
      </c>
    </row>
    <row r="33" spans="1:41" ht="15.95" customHeight="1" x14ac:dyDescent="0.2">
      <c r="A33" s="109">
        <v>16</v>
      </c>
      <c r="B33" s="107" t="s">
        <v>21</v>
      </c>
      <c r="C33" s="184" t="s">
        <v>57</v>
      </c>
      <c r="D33" s="57"/>
      <c r="E33" s="42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159"/>
      <c r="Q33" s="159"/>
      <c r="R33" s="159"/>
      <c r="S33" s="172"/>
      <c r="T33" s="173"/>
      <c r="U33" s="174"/>
      <c r="V33" s="142">
        <v>10</v>
      </c>
      <c r="W33" s="142">
        <v>15</v>
      </c>
      <c r="X33" s="142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>
        <f t="shared" si="6"/>
        <v>25</v>
      </c>
      <c r="AK33" s="167">
        <f t="shared" si="7"/>
        <v>25</v>
      </c>
      <c r="AL33" s="194" t="s">
        <v>97</v>
      </c>
      <c r="AM33" s="195">
        <v>2</v>
      </c>
      <c r="AN33" s="98">
        <f t="shared" si="1"/>
        <v>25</v>
      </c>
      <c r="AO33" s="99">
        <f t="shared" si="2"/>
        <v>2</v>
      </c>
    </row>
    <row r="34" spans="1:41" ht="23.45" customHeight="1" x14ac:dyDescent="0.2">
      <c r="A34" s="109">
        <v>17</v>
      </c>
      <c r="B34" s="16" t="s">
        <v>21</v>
      </c>
      <c r="C34" s="184" t="s">
        <v>61</v>
      </c>
      <c r="D34" s="57"/>
      <c r="E34" s="42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159"/>
      <c r="Q34" s="159"/>
      <c r="R34" s="159">
        <f t="shared" ref="R34:R41" si="8">SUM(D34:P34)</f>
        <v>0</v>
      </c>
      <c r="S34" s="172">
        <f t="shared" ref="S34:S41" si="9">SUM(D34:Q34)</f>
        <v>0</v>
      </c>
      <c r="T34" s="173"/>
      <c r="U34" s="174"/>
      <c r="V34" s="146">
        <v>10</v>
      </c>
      <c r="W34" s="146">
        <v>15</v>
      </c>
      <c r="X34" s="146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>
        <f t="shared" si="6"/>
        <v>25</v>
      </c>
      <c r="AK34" s="167">
        <f t="shared" si="7"/>
        <v>25</v>
      </c>
      <c r="AL34" s="194" t="s">
        <v>97</v>
      </c>
      <c r="AM34" s="147">
        <v>2</v>
      </c>
      <c r="AN34" s="98">
        <f t="shared" si="1"/>
        <v>25</v>
      </c>
      <c r="AO34" s="99">
        <f t="shared" si="2"/>
        <v>2</v>
      </c>
    </row>
    <row r="35" spans="1:41" x14ac:dyDescent="0.2">
      <c r="A35" s="109">
        <v>18</v>
      </c>
      <c r="B35" s="16" t="s">
        <v>21</v>
      </c>
      <c r="C35" s="184" t="s">
        <v>62</v>
      </c>
      <c r="D35" s="57"/>
      <c r="E35" s="42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159"/>
      <c r="Q35" s="159"/>
      <c r="R35" s="159">
        <f t="shared" si="8"/>
        <v>0</v>
      </c>
      <c r="S35" s="172">
        <f t="shared" si="9"/>
        <v>0</v>
      </c>
      <c r="T35" s="173"/>
      <c r="U35" s="174"/>
      <c r="V35" s="146">
        <v>10</v>
      </c>
      <c r="W35" s="146">
        <v>15</v>
      </c>
      <c r="X35" s="146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>
        <f t="shared" si="6"/>
        <v>25</v>
      </c>
      <c r="AK35" s="167">
        <f t="shared" si="7"/>
        <v>25</v>
      </c>
      <c r="AL35" s="194" t="s">
        <v>97</v>
      </c>
      <c r="AM35" s="147">
        <v>2</v>
      </c>
      <c r="AN35" s="98">
        <f t="shared" si="1"/>
        <v>25</v>
      </c>
      <c r="AO35" s="99">
        <f t="shared" si="2"/>
        <v>2</v>
      </c>
    </row>
    <row r="36" spans="1:41" ht="26.25" thickBot="1" x14ac:dyDescent="0.25">
      <c r="A36" s="109">
        <v>19</v>
      </c>
      <c r="B36" s="16" t="s">
        <v>21</v>
      </c>
      <c r="C36" s="184" t="s">
        <v>63</v>
      </c>
      <c r="D36" s="57"/>
      <c r="E36" s="42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159"/>
      <c r="Q36" s="159"/>
      <c r="R36" s="159">
        <f t="shared" si="8"/>
        <v>0</v>
      </c>
      <c r="S36" s="172">
        <f t="shared" si="9"/>
        <v>0</v>
      </c>
      <c r="T36" s="173"/>
      <c r="U36" s="174"/>
      <c r="V36" s="146">
        <v>10</v>
      </c>
      <c r="W36" s="146">
        <v>15</v>
      </c>
      <c r="X36" s="146"/>
      <c r="Y36" s="159"/>
      <c r="Z36" s="159"/>
      <c r="AA36" s="159"/>
      <c r="AB36" s="159"/>
      <c r="AC36" s="159"/>
      <c r="AD36" s="159"/>
      <c r="AE36" s="159"/>
      <c r="AF36" s="175"/>
      <c r="AG36" s="159"/>
      <c r="AH36" s="159"/>
      <c r="AI36" s="159"/>
      <c r="AJ36" s="159">
        <f t="shared" si="6"/>
        <v>25</v>
      </c>
      <c r="AK36" s="167">
        <f t="shared" si="7"/>
        <v>25</v>
      </c>
      <c r="AL36" s="194" t="s">
        <v>97</v>
      </c>
      <c r="AM36" s="185">
        <v>2</v>
      </c>
      <c r="AN36" s="98">
        <f t="shared" si="1"/>
        <v>25</v>
      </c>
      <c r="AO36" s="99">
        <f t="shared" si="2"/>
        <v>2</v>
      </c>
    </row>
    <row r="37" spans="1:41" ht="30" customHeight="1" x14ac:dyDescent="0.2">
      <c r="A37" s="109">
        <v>20</v>
      </c>
      <c r="B37" s="16" t="s">
        <v>21</v>
      </c>
      <c r="C37" s="196" t="s">
        <v>103</v>
      </c>
      <c r="D37" s="57"/>
      <c r="E37" s="42"/>
      <c r="F37" s="42"/>
      <c r="G37" s="36"/>
      <c r="H37" s="36"/>
      <c r="I37" s="36"/>
      <c r="J37" s="36"/>
      <c r="K37" s="36"/>
      <c r="L37" s="36"/>
      <c r="M37" s="36"/>
      <c r="N37" s="36"/>
      <c r="O37" s="37"/>
      <c r="P37" s="159"/>
      <c r="Q37" s="159"/>
      <c r="R37" s="159">
        <f t="shared" si="8"/>
        <v>0</v>
      </c>
      <c r="S37" s="172">
        <f t="shared" si="9"/>
        <v>0</v>
      </c>
      <c r="T37" s="173"/>
      <c r="U37" s="174"/>
      <c r="V37" s="146">
        <v>10</v>
      </c>
      <c r="W37" s="146">
        <v>15</v>
      </c>
      <c r="X37" s="146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59">
        <f t="shared" si="6"/>
        <v>25</v>
      </c>
      <c r="AK37" s="167">
        <f t="shared" si="7"/>
        <v>25</v>
      </c>
      <c r="AL37" s="194" t="s">
        <v>97</v>
      </c>
      <c r="AM37" s="185">
        <v>2</v>
      </c>
      <c r="AN37" s="98">
        <f t="shared" si="1"/>
        <v>25</v>
      </c>
      <c r="AO37" s="99">
        <f t="shared" si="2"/>
        <v>2</v>
      </c>
    </row>
    <row r="38" spans="1:41" ht="30" customHeight="1" x14ac:dyDescent="0.2">
      <c r="A38" s="109">
        <v>21</v>
      </c>
      <c r="B38" s="16" t="s">
        <v>21</v>
      </c>
      <c r="C38" s="184" t="s">
        <v>87</v>
      </c>
      <c r="D38" s="57"/>
      <c r="E38" s="42"/>
      <c r="F38" s="42"/>
      <c r="G38" s="36"/>
      <c r="H38" s="36"/>
      <c r="I38" s="36"/>
      <c r="J38" s="36"/>
      <c r="K38" s="36"/>
      <c r="L38" s="36"/>
      <c r="M38" s="36"/>
      <c r="N38" s="36"/>
      <c r="O38" s="37"/>
      <c r="P38" s="159"/>
      <c r="Q38" s="159"/>
      <c r="R38" s="159"/>
      <c r="S38" s="172"/>
      <c r="T38" s="173"/>
      <c r="U38" s="174"/>
      <c r="V38" s="146">
        <v>10</v>
      </c>
      <c r="W38" s="146">
        <v>15</v>
      </c>
      <c r="X38" s="146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>
        <f t="shared" si="6"/>
        <v>25</v>
      </c>
      <c r="AK38" s="167">
        <f t="shared" si="7"/>
        <v>25</v>
      </c>
      <c r="AL38" s="194" t="s">
        <v>97</v>
      </c>
      <c r="AM38" s="185">
        <v>2</v>
      </c>
      <c r="AN38" s="98">
        <f t="shared" si="1"/>
        <v>25</v>
      </c>
      <c r="AO38" s="99">
        <f t="shared" si="2"/>
        <v>2</v>
      </c>
    </row>
    <row r="39" spans="1:41" ht="30" customHeight="1" x14ac:dyDescent="0.2">
      <c r="A39" s="109">
        <v>22</v>
      </c>
      <c r="B39" s="16" t="s">
        <v>21</v>
      </c>
      <c r="C39" s="184" t="s">
        <v>64</v>
      </c>
      <c r="D39" s="57"/>
      <c r="E39" s="42"/>
      <c r="F39" s="42"/>
      <c r="G39" s="36"/>
      <c r="H39" s="36"/>
      <c r="I39" s="36"/>
      <c r="J39" s="36"/>
      <c r="K39" s="36"/>
      <c r="L39" s="36"/>
      <c r="M39" s="36"/>
      <c r="N39" s="36"/>
      <c r="O39" s="37"/>
      <c r="P39" s="159"/>
      <c r="Q39" s="159"/>
      <c r="R39" s="159">
        <f t="shared" si="8"/>
        <v>0</v>
      </c>
      <c r="S39" s="172">
        <f t="shared" si="9"/>
        <v>0</v>
      </c>
      <c r="T39" s="173"/>
      <c r="U39" s="174"/>
      <c r="V39" s="146">
        <v>15</v>
      </c>
      <c r="W39" s="146"/>
      <c r="X39" s="146"/>
      <c r="Y39" s="161"/>
      <c r="Z39" s="161">
        <v>15</v>
      </c>
      <c r="AA39" s="161"/>
      <c r="AB39" s="161"/>
      <c r="AC39" s="161"/>
      <c r="AD39" s="161"/>
      <c r="AE39" s="161"/>
      <c r="AF39" s="161"/>
      <c r="AG39" s="161"/>
      <c r="AH39" s="161"/>
      <c r="AI39" s="161"/>
      <c r="AJ39" s="159">
        <f t="shared" si="6"/>
        <v>30</v>
      </c>
      <c r="AK39" s="167">
        <f t="shared" si="7"/>
        <v>30</v>
      </c>
      <c r="AL39" s="194" t="s">
        <v>97</v>
      </c>
      <c r="AM39" s="185">
        <v>2</v>
      </c>
      <c r="AN39" s="98">
        <f t="shared" si="1"/>
        <v>30</v>
      </c>
      <c r="AO39" s="99">
        <f t="shared" si="2"/>
        <v>2</v>
      </c>
    </row>
    <row r="40" spans="1:41" ht="29.25" customHeight="1" x14ac:dyDescent="0.2">
      <c r="A40" s="109">
        <v>23</v>
      </c>
      <c r="B40" s="16" t="s">
        <v>23</v>
      </c>
      <c r="C40" s="184" t="s">
        <v>66</v>
      </c>
      <c r="D40" s="57"/>
      <c r="E40" s="42"/>
      <c r="F40" s="42"/>
      <c r="G40" s="36"/>
      <c r="H40" s="36"/>
      <c r="I40" s="36"/>
      <c r="J40" s="36"/>
      <c r="K40" s="36"/>
      <c r="L40" s="36"/>
      <c r="M40" s="36"/>
      <c r="N40" s="36"/>
      <c r="O40" s="37"/>
      <c r="P40" s="159"/>
      <c r="Q40" s="159"/>
      <c r="R40" s="159"/>
      <c r="S40" s="172"/>
      <c r="T40" s="173"/>
      <c r="U40" s="174"/>
      <c r="V40" s="146">
        <v>10</v>
      </c>
      <c r="W40" s="146"/>
      <c r="X40" s="146">
        <v>20</v>
      </c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>
        <f t="shared" si="6"/>
        <v>30</v>
      </c>
      <c r="AK40" s="167">
        <f t="shared" si="7"/>
        <v>30</v>
      </c>
      <c r="AL40" s="194" t="s">
        <v>53</v>
      </c>
      <c r="AM40" s="185">
        <v>2</v>
      </c>
      <c r="AN40" s="98">
        <f t="shared" si="1"/>
        <v>30</v>
      </c>
      <c r="AO40" s="99">
        <f t="shared" si="2"/>
        <v>2</v>
      </c>
    </row>
    <row r="41" spans="1:41" ht="30" customHeight="1" x14ac:dyDescent="0.2">
      <c r="A41" s="109">
        <v>24</v>
      </c>
      <c r="B41" s="16" t="s">
        <v>23</v>
      </c>
      <c r="C41" s="184" t="s">
        <v>119</v>
      </c>
      <c r="D41" s="57"/>
      <c r="E41" s="42"/>
      <c r="F41" s="42"/>
      <c r="G41" s="36"/>
      <c r="H41" s="36"/>
      <c r="I41" s="36"/>
      <c r="J41" s="36"/>
      <c r="K41" s="36"/>
      <c r="L41" s="36"/>
      <c r="M41" s="36"/>
      <c r="N41" s="36"/>
      <c r="O41" s="37"/>
      <c r="P41" s="159"/>
      <c r="Q41" s="159"/>
      <c r="R41" s="159">
        <f t="shared" si="8"/>
        <v>0</v>
      </c>
      <c r="S41" s="172">
        <f t="shared" si="9"/>
        <v>0</v>
      </c>
      <c r="T41" s="173"/>
      <c r="U41" s="174"/>
      <c r="V41" s="146">
        <v>10</v>
      </c>
      <c r="W41" s="146"/>
      <c r="X41" s="146">
        <v>30</v>
      </c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59">
        <f t="shared" si="6"/>
        <v>40</v>
      </c>
      <c r="AK41" s="167">
        <f t="shared" si="7"/>
        <v>40</v>
      </c>
      <c r="AL41" s="194" t="s">
        <v>53</v>
      </c>
      <c r="AM41" s="185">
        <v>2</v>
      </c>
      <c r="AN41" s="98">
        <f t="shared" si="1"/>
        <v>40</v>
      </c>
      <c r="AO41" s="99">
        <f t="shared" si="2"/>
        <v>2</v>
      </c>
    </row>
    <row r="42" spans="1:41" ht="30" customHeight="1" x14ac:dyDescent="0.2">
      <c r="A42" s="109">
        <v>25</v>
      </c>
      <c r="B42" s="16" t="s">
        <v>24</v>
      </c>
      <c r="C42" s="184" t="s">
        <v>70</v>
      </c>
      <c r="D42" s="57"/>
      <c r="E42" s="42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159"/>
      <c r="Q42" s="159"/>
      <c r="R42" s="159"/>
      <c r="S42" s="172"/>
      <c r="T42" s="173"/>
      <c r="U42" s="174"/>
      <c r="V42" s="150">
        <v>10</v>
      </c>
      <c r="W42" s="150">
        <v>10</v>
      </c>
      <c r="X42" s="150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>
        <f t="shared" si="6"/>
        <v>20</v>
      </c>
      <c r="AK42" s="167">
        <f t="shared" si="7"/>
        <v>20</v>
      </c>
      <c r="AL42" s="194" t="s">
        <v>53</v>
      </c>
      <c r="AM42" s="151">
        <v>3</v>
      </c>
      <c r="AN42" s="98">
        <f t="shared" si="1"/>
        <v>20</v>
      </c>
      <c r="AO42" s="99">
        <f t="shared" si="2"/>
        <v>3</v>
      </c>
    </row>
    <row r="43" spans="1:41" ht="15.95" customHeight="1" x14ac:dyDescent="0.2">
      <c r="A43" s="109">
        <v>26</v>
      </c>
      <c r="B43" s="16" t="s">
        <v>24</v>
      </c>
      <c r="C43" s="184" t="s">
        <v>71</v>
      </c>
      <c r="D43" s="57"/>
      <c r="E43" s="42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159"/>
      <c r="Q43" s="159"/>
      <c r="R43" s="159"/>
      <c r="S43" s="172"/>
      <c r="T43" s="173"/>
      <c r="U43" s="174"/>
      <c r="V43" s="146">
        <v>10</v>
      </c>
      <c r="W43" s="146">
        <v>10</v>
      </c>
      <c r="X43" s="146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>
        <f t="shared" si="6"/>
        <v>20</v>
      </c>
      <c r="AK43" s="167">
        <f t="shared" si="7"/>
        <v>20</v>
      </c>
      <c r="AL43" s="194" t="s">
        <v>53</v>
      </c>
      <c r="AM43" s="185">
        <v>3</v>
      </c>
      <c r="AN43" s="98">
        <f t="shared" si="1"/>
        <v>20</v>
      </c>
      <c r="AO43" s="99">
        <f t="shared" si="2"/>
        <v>3</v>
      </c>
    </row>
    <row r="44" spans="1:41" ht="15.95" customHeight="1" x14ac:dyDescent="0.2">
      <c r="A44" s="109">
        <v>27</v>
      </c>
      <c r="B44" s="16" t="s">
        <v>24</v>
      </c>
      <c r="C44" s="184" t="s">
        <v>72</v>
      </c>
      <c r="D44" s="68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176"/>
      <c r="P44" s="177"/>
      <c r="Q44" s="177"/>
      <c r="R44" s="177"/>
      <c r="S44" s="178"/>
      <c r="T44" s="179"/>
      <c r="U44" s="180"/>
      <c r="V44" s="150">
        <v>10</v>
      </c>
      <c r="W44" s="150">
        <v>10</v>
      </c>
      <c r="X44" s="150"/>
      <c r="Y44" s="177"/>
      <c r="Z44" s="177"/>
      <c r="AA44" s="177"/>
      <c r="AB44" s="177"/>
      <c r="AC44" s="177"/>
      <c r="AD44" s="177"/>
      <c r="AE44" s="177"/>
      <c r="AF44" s="50"/>
      <c r="AG44" s="177"/>
      <c r="AH44" s="177"/>
      <c r="AI44" s="177"/>
      <c r="AJ44" s="159">
        <f t="shared" si="6"/>
        <v>20</v>
      </c>
      <c r="AK44" s="167">
        <f t="shared" si="7"/>
        <v>20</v>
      </c>
      <c r="AL44" s="194" t="s">
        <v>53</v>
      </c>
      <c r="AM44" s="151">
        <v>3</v>
      </c>
      <c r="AN44" s="98">
        <f t="shared" si="1"/>
        <v>20</v>
      </c>
      <c r="AO44" s="99">
        <f t="shared" si="2"/>
        <v>3</v>
      </c>
    </row>
    <row r="45" spans="1:41" ht="15.95" customHeight="1" x14ac:dyDescent="0.2">
      <c r="A45" s="135"/>
      <c r="B45" s="16" t="s">
        <v>23</v>
      </c>
      <c r="C45" s="184" t="s">
        <v>88</v>
      </c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176"/>
      <c r="P45" s="177"/>
      <c r="Q45" s="177"/>
      <c r="R45" s="177"/>
      <c r="S45" s="178"/>
      <c r="T45" s="179"/>
      <c r="U45" s="180"/>
      <c r="V45" s="146"/>
      <c r="W45" s="146"/>
      <c r="X45" s="146"/>
      <c r="Y45" s="177"/>
      <c r="Z45" s="177"/>
      <c r="AA45" s="177"/>
      <c r="AB45" s="177"/>
      <c r="AC45" s="177"/>
      <c r="AD45" s="177"/>
      <c r="AE45" s="177"/>
      <c r="AF45" s="50"/>
      <c r="AG45" s="177"/>
      <c r="AH45" s="177">
        <v>40</v>
      </c>
      <c r="AI45" s="177"/>
      <c r="AJ45" s="159">
        <f t="shared" si="6"/>
        <v>40</v>
      </c>
      <c r="AK45" s="167">
        <f t="shared" si="7"/>
        <v>40</v>
      </c>
      <c r="AL45" s="194" t="s">
        <v>53</v>
      </c>
      <c r="AM45" s="185">
        <v>2</v>
      </c>
      <c r="AN45" s="98">
        <f t="shared" si="1"/>
        <v>40</v>
      </c>
      <c r="AO45" s="99"/>
    </row>
    <row r="46" spans="1:41" ht="15.95" customHeight="1" thickBot="1" x14ac:dyDescent="0.25">
      <c r="A46" s="111">
        <v>28</v>
      </c>
      <c r="B46" s="16" t="s">
        <v>23</v>
      </c>
      <c r="C46" s="197" t="s">
        <v>89</v>
      </c>
      <c r="D46" s="71"/>
      <c r="E46" s="72"/>
      <c r="F46" s="73"/>
      <c r="G46" s="73"/>
      <c r="H46" s="73"/>
      <c r="I46" s="73"/>
      <c r="J46" s="73"/>
      <c r="K46" s="73"/>
      <c r="L46" s="73"/>
      <c r="M46" s="73"/>
      <c r="N46" s="73"/>
      <c r="O46" s="74"/>
      <c r="P46" s="175"/>
      <c r="Q46" s="175"/>
      <c r="R46" s="175"/>
      <c r="S46" s="82"/>
      <c r="T46" s="85"/>
      <c r="U46" s="181"/>
      <c r="V46" s="150"/>
      <c r="W46" s="150"/>
      <c r="X46" s="150"/>
      <c r="Y46" s="175"/>
      <c r="Z46" s="175"/>
      <c r="AA46" s="175"/>
      <c r="AB46" s="175"/>
      <c r="AC46" s="175"/>
      <c r="AD46" s="175"/>
      <c r="AE46" s="175"/>
      <c r="AF46" s="133"/>
      <c r="AG46" s="175"/>
      <c r="AH46" s="175">
        <v>40</v>
      </c>
      <c r="AI46" s="175"/>
      <c r="AJ46" s="159">
        <f t="shared" si="6"/>
        <v>40</v>
      </c>
      <c r="AK46" s="167">
        <f t="shared" si="7"/>
        <v>40</v>
      </c>
      <c r="AL46" s="194" t="s">
        <v>53</v>
      </c>
      <c r="AM46" s="151">
        <v>2</v>
      </c>
      <c r="AN46" s="98">
        <f t="shared" si="1"/>
        <v>40</v>
      </c>
      <c r="AO46" s="99">
        <f t="shared" si="2"/>
        <v>2</v>
      </c>
    </row>
    <row r="47" spans="1:41" ht="15.95" customHeight="1" thickBot="1" x14ac:dyDescent="0.25">
      <c r="A47" s="257" t="s">
        <v>2</v>
      </c>
      <c r="B47" s="258"/>
      <c r="C47" s="259"/>
      <c r="D47" s="76">
        <f t="shared" ref="D47:S47" si="10">SUM(D18:D46)</f>
        <v>140</v>
      </c>
      <c r="E47" s="76">
        <f t="shared" si="10"/>
        <v>60</v>
      </c>
      <c r="F47" s="76">
        <f t="shared" si="10"/>
        <v>125</v>
      </c>
      <c r="G47" s="76">
        <f t="shared" si="10"/>
        <v>0</v>
      </c>
      <c r="H47" s="76">
        <f t="shared" si="10"/>
        <v>0</v>
      </c>
      <c r="I47" s="76">
        <f t="shared" si="10"/>
        <v>0</v>
      </c>
      <c r="J47" s="76">
        <f t="shared" si="10"/>
        <v>0</v>
      </c>
      <c r="K47" s="76">
        <f t="shared" si="10"/>
        <v>0</v>
      </c>
      <c r="L47" s="76">
        <f t="shared" si="10"/>
        <v>0</v>
      </c>
      <c r="M47" s="76">
        <f t="shared" si="10"/>
        <v>30</v>
      </c>
      <c r="N47" s="76">
        <f t="shared" si="10"/>
        <v>0</v>
      </c>
      <c r="O47" s="76">
        <f t="shared" si="10"/>
        <v>0</v>
      </c>
      <c r="P47" s="76">
        <f t="shared" si="10"/>
        <v>0</v>
      </c>
      <c r="Q47" s="76">
        <f t="shared" si="10"/>
        <v>0</v>
      </c>
      <c r="R47" s="76">
        <f t="shared" si="10"/>
        <v>355</v>
      </c>
      <c r="S47" s="83">
        <f t="shared" si="10"/>
        <v>355</v>
      </c>
      <c r="T47" s="76"/>
      <c r="U47" s="28">
        <f t="shared" ref="U47:AK47" si="11">SUM(U18:U46)</f>
        <v>36</v>
      </c>
      <c r="V47" s="76">
        <f t="shared" si="11"/>
        <v>135</v>
      </c>
      <c r="W47" s="76">
        <f t="shared" si="11"/>
        <v>135</v>
      </c>
      <c r="X47" s="76">
        <f t="shared" si="11"/>
        <v>50</v>
      </c>
      <c r="Y47" s="76">
        <f t="shared" si="11"/>
        <v>0</v>
      </c>
      <c r="Z47" s="76">
        <f t="shared" si="11"/>
        <v>15</v>
      </c>
      <c r="AA47" s="76">
        <f t="shared" si="11"/>
        <v>0</v>
      </c>
      <c r="AB47" s="76">
        <f t="shared" si="11"/>
        <v>0</v>
      </c>
      <c r="AC47" s="76">
        <f t="shared" si="11"/>
        <v>0</v>
      </c>
      <c r="AD47" s="76">
        <f t="shared" si="11"/>
        <v>0</v>
      </c>
      <c r="AE47" s="76">
        <f t="shared" si="11"/>
        <v>30</v>
      </c>
      <c r="AF47" s="76">
        <f>SUM(AF18:AF43)</f>
        <v>0</v>
      </c>
      <c r="AG47" s="76">
        <f t="shared" si="11"/>
        <v>0</v>
      </c>
      <c r="AH47" s="76">
        <f t="shared" si="11"/>
        <v>80</v>
      </c>
      <c r="AI47" s="76">
        <f t="shared" si="11"/>
        <v>0</v>
      </c>
      <c r="AJ47" s="76">
        <f t="shared" si="11"/>
        <v>445</v>
      </c>
      <c r="AK47" s="76">
        <f t="shared" si="11"/>
        <v>445</v>
      </c>
      <c r="AL47" s="76"/>
      <c r="AM47" s="103">
        <f>SUM(AM18:AM46)</f>
        <v>35</v>
      </c>
      <c r="AN47" s="104">
        <f>SUM(S47,AK47)</f>
        <v>800</v>
      </c>
      <c r="AO47" s="105">
        <f>SUM(U47,AM47)</f>
        <v>71</v>
      </c>
    </row>
    <row r="48" spans="1:41" x14ac:dyDescent="0.2">
      <c r="C48" s="6" t="s">
        <v>26</v>
      </c>
    </row>
    <row r="49" spans="3:39" x14ac:dyDescent="0.2">
      <c r="C49" s="6" t="s">
        <v>33</v>
      </c>
    </row>
    <row r="50" spans="3:39" ht="12" customHeight="1" x14ac:dyDescent="0.2">
      <c r="AG50" s="248" t="s">
        <v>115</v>
      </c>
      <c r="AH50" s="249"/>
      <c r="AI50" s="249"/>
      <c r="AJ50" s="249"/>
      <c r="AK50" s="249"/>
      <c r="AL50" s="249"/>
      <c r="AM50" s="249"/>
    </row>
    <row r="51" spans="3:39" x14ac:dyDescent="0.2">
      <c r="AG51" s="250" t="s">
        <v>5</v>
      </c>
      <c r="AH51" s="250"/>
      <c r="AI51" s="250"/>
      <c r="AJ51" s="250"/>
      <c r="AK51" s="250"/>
      <c r="AL51" s="250"/>
      <c r="AM51" s="250"/>
    </row>
    <row r="52" spans="3:39" x14ac:dyDescent="0.2">
      <c r="C52" s="6" t="s">
        <v>3</v>
      </c>
      <c r="O52" s="6" t="s">
        <v>3</v>
      </c>
      <c r="AF52" s="243"/>
      <c r="AG52" s="243"/>
      <c r="AH52" s="243"/>
      <c r="AI52" s="243"/>
      <c r="AJ52" s="243"/>
      <c r="AK52" s="243"/>
      <c r="AL52" s="243"/>
    </row>
    <row r="53" spans="3:39" x14ac:dyDescent="0.2">
      <c r="C53" s="1" t="s">
        <v>7</v>
      </c>
      <c r="M53" s="13"/>
      <c r="O53" s="243" t="s">
        <v>4</v>
      </c>
      <c r="P53" s="243"/>
      <c r="Q53" s="243"/>
      <c r="R53" s="243"/>
      <c r="S53" s="243"/>
      <c r="T53" s="243"/>
      <c r="U53" s="243"/>
      <c r="AF53" s="243"/>
      <c r="AG53" s="243"/>
      <c r="AH53" s="243"/>
      <c r="AI53" s="243"/>
      <c r="AJ53" s="243"/>
      <c r="AK53" s="243"/>
      <c r="AL53" s="243"/>
    </row>
  </sheetData>
  <mergeCells count="17">
    <mergeCell ref="AG50:AM50"/>
    <mergeCell ref="AG51:AM51"/>
    <mergeCell ref="A47:C47"/>
    <mergeCell ref="AF52:AL52"/>
    <mergeCell ref="O53:U53"/>
    <mergeCell ref="AF53:AL53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7:W7"/>
    <mergeCell ref="B16:B17"/>
  </mergeCells>
  <dataValidations count="1">
    <dataValidation type="list" allowBlank="1" showErrorMessage="1" sqref="B18:B46" xr:uid="{DCFEB5C3-4358-43F1-8DCC-11813F7EF269}">
      <formula1>RodzajeZajec</formula1>
      <formula2>0</formula2>
    </dataValidation>
  </dataValidations>
  <pageMargins left="0.7" right="0.7" top="0.75" bottom="0.75" header="0.3" footer="0.3"/>
  <pageSetup paperSize="9" scale="44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42126AA5-6E90-4166-A5D1-BED1EC4015AB}">
          <x14:formula1>
            <xm:f>'C:\Users\Iza\Documents\Prorgamy studiów_od2022\od2025\[Szczegółowy program studiów_Zdrowie publiczne_Ist_nabór_2025-2028_v_31.01.2025.xlsx]Słowniki'!#REF!</xm:f>
          </x14:formula1>
          <xm:sqref>T18:T31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E2B1DD38-DF83-4106-BB0A-86C0EDD4B402}">
          <x14:formula1>
            <xm:f>'C:\Users\Iza\Documents\Prorgamy studiów_od2022\od2025\[Szczegółowy program studiów_Zdrowie publiczne_Ist_nabór_2025-2028_v_31.01.2025.xlsx]Słowniki'!#REF!</xm:f>
          </x14:formula1>
          <xm:sqref>AL31:AL46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sheetPr>
    <pageSetUpPr fitToPage="1"/>
  </sheetPr>
  <dimension ref="A2:AO42"/>
  <sheetViews>
    <sheetView zoomScale="79" zoomScaleNormal="79" workbookViewId="0">
      <selection activeCell="AA9" sqref="AA9"/>
    </sheetView>
  </sheetViews>
  <sheetFormatPr defaultColWidth="11.42578125" defaultRowHeight="12.75" x14ac:dyDescent="0.2"/>
  <cols>
    <col min="1" max="1" width="4.28515625" style="18" customWidth="1"/>
    <col min="2" max="2" width="14.5703125" style="6" customWidth="1"/>
    <col min="3" max="3" width="36.42578125" style="6" customWidth="1"/>
    <col min="4" max="20" width="6.7109375" style="6" customWidth="1"/>
    <col min="21" max="21" width="6.7109375" style="9" customWidth="1"/>
    <col min="22" max="38" width="6.7109375" style="6" customWidth="1"/>
    <col min="39" max="39" width="6.7109375" style="9" customWidth="1"/>
    <col min="40" max="40" width="7.5703125" style="6" customWidth="1"/>
    <col min="41" max="41" width="7.42578125" style="6" customWidth="1"/>
    <col min="42" max="16384" width="11.42578125" style="6"/>
  </cols>
  <sheetData>
    <row r="2" spans="1:41" x14ac:dyDescent="0.2">
      <c r="AJ2" s="229"/>
      <c r="AK2" s="230"/>
      <c r="AL2" s="230"/>
      <c r="AM2" s="230"/>
      <c r="AN2" s="230"/>
    </row>
    <row r="4" spans="1:41" x14ac:dyDescent="0.2">
      <c r="AJ4" s="229"/>
      <c r="AK4" s="230"/>
      <c r="AL4" s="230"/>
      <c r="AM4" s="230"/>
      <c r="AN4" s="230"/>
    </row>
    <row r="6" spans="1:41" s="2" customFormat="1" ht="20.100000000000001" customHeight="1" x14ac:dyDescent="0.2">
      <c r="A6" s="238" t="s">
        <v>127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</row>
    <row r="7" spans="1:41" s="2" customFormat="1" ht="20.100000000000001" customHeight="1" x14ac:dyDescent="0.2">
      <c r="A7" s="1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42" t="s">
        <v>128</v>
      </c>
      <c r="N7" s="242"/>
      <c r="O7" s="242"/>
      <c r="P7" s="242"/>
      <c r="Q7" s="242"/>
      <c r="R7" s="242"/>
      <c r="S7" s="242"/>
      <c r="T7" s="242"/>
      <c r="U7" s="242"/>
      <c r="V7" s="24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  <c r="AN7" s="12"/>
      <c r="AO7" s="12"/>
    </row>
    <row r="9" spans="1:41" s="3" customFormat="1" ht="15" customHeight="1" x14ac:dyDescent="0.25">
      <c r="A9" s="112" t="s">
        <v>35</v>
      </c>
      <c r="U9" s="11"/>
      <c r="AM9" s="11"/>
    </row>
    <row r="10" spans="1:41" s="3" customFormat="1" ht="15" customHeight="1" x14ac:dyDescent="0.25">
      <c r="A10" s="112" t="s">
        <v>91</v>
      </c>
      <c r="U10" s="11"/>
      <c r="AM10" s="11"/>
    </row>
    <row r="11" spans="1:41" s="3" customFormat="1" ht="15" customHeight="1" x14ac:dyDescent="0.25">
      <c r="A11" s="112" t="s">
        <v>113</v>
      </c>
      <c r="U11" s="11"/>
      <c r="AM11" s="11"/>
    </row>
    <row r="12" spans="1:41" s="3" customFormat="1" ht="15" customHeight="1" x14ac:dyDescent="0.25">
      <c r="A12" s="112" t="s">
        <v>92</v>
      </c>
      <c r="U12" s="11"/>
      <c r="AM12" s="11"/>
    </row>
    <row r="13" spans="1:41" ht="15" customHeight="1" x14ac:dyDescent="0.25">
      <c r="A13" s="113" t="s">
        <v>114</v>
      </c>
    </row>
    <row r="14" spans="1:41" x14ac:dyDescent="0.2">
      <c r="A14" s="114"/>
    </row>
    <row r="15" spans="1:41" ht="13.5" thickBot="1" x14ac:dyDescent="0.25"/>
    <row r="16" spans="1:41" ht="13.5" customHeight="1" thickBot="1" x14ac:dyDescent="0.25">
      <c r="A16" s="244" t="s">
        <v>6</v>
      </c>
      <c r="B16" s="255" t="s">
        <v>27</v>
      </c>
      <c r="C16" s="246" t="s">
        <v>102</v>
      </c>
      <c r="D16" s="263" t="s">
        <v>9</v>
      </c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3" t="s">
        <v>10</v>
      </c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5"/>
      <c r="AN16" s="266" t="s">
        <v>11</v>
      </c>
      <c r="AO16" s="268" t="s">
        <v>29</v>
      </c>
    </row>
    <row r="17" spans="1:41" ht="249.75" thickBot="1" x14ac:dyDescent="0.25">
      <c r="A17" s="251"/>
      <c r="B17" s="256"/>
      <c r="C17" s="252"/>
      <c r="D17" s="121" t="s">
        <v>12</v>
      </c>
      <c r="E17" s="122" t="s">
        <v>13</v>
      </c>
      <c r="F17" s="123" t="s">
        <v>32</v>
      </c>
      <c r="G17" s="123" t="s">
        <v>14</v>
      </c>
      <c r="H17" s="123" t="s">
        <v>15</v>
      </c>
      <c r="I17" s="123" t="s">
        <v>16</v>
      </c>
      <c r="J17" s="123" t="s">
        <v>17</v>
      </c>
      <c r="K17" s="123" t="s">
        <v>104</v>
      </c>
      <c r="L17" s="123" t="s">
        <v>105</v>
      </c>
      <c r="M17" s="123" t="s">
        <v>18</v>
      </c>
      <c r="N17" s="123" t="s">
        <v>22</v>
      </c>
      <c r="O17" s="123" t="s">
        <v>31</v>
      </c>
      <c r="P17" s="123" t="s">
        <v>19</v>
      </c>
      <c r="Q17" s="123" t="s">
        <v>0</v>
      </c>
      <c r="R17" s="123" t="s">
        <v>20</v>
      </c>
      <c r="S17" s="123" t="s">
        <v>8</v>
      </c>
      <c r="T17" s="123" t="s">
        <v>1</v>
      </c>
      <c r="U17" s="124" t="s">
        <v>30</v>
      </c>
      <c r="V17" s="121" t="s">
        <v>12</v>
      </c>
      <c r="W17" s="123" t="s">
        <v>13</v>
      </c>
      <c r="X17" s="123" t="s">
        <v>32</v>
      </c>
      <c r="Y17" s="123" t="s">
        <v>14</v>
      </c>
      <c r="Z17" s="122" t="s">
        <v>15</v>
      </c>
      <c r="AA17" s="122" t="s">
        <v>16</v>
      </c>
      <c r="AB17" s="122" t="s">
        <v>17</v>
      </c>
      <c r="AC17" s="123" t="s">
        <v>106</v>
      </c>
      <c r="AD17" s="123" t="s">
        <v>107</v>
      </c>
      <c r="AE17" s="123" t="s">
        <v>18</v>
      </c>
      <c r="AF17" s="123" t="s">
        <v>22</v>
      </c>
      <c r="AG17" s="123" t="s">
        <v>31</v>
      </c>
      <c r="AH17" s="123" t="s">
        <v>19</v>
      </c>
      <c r="AI17" s="123" t="s">
        <v>0</v>
      </c>
      <c r="AJ17" s="123" t="s">
        <v>20</v>
      </c>
      <c r="AK17" s="123" t="s">
        <v>8</v>
      </c>
      <c r="AL17" s="123" t="s">
        <v>1</v>
      </c>
      <c r="AM17" s="125" t="s">
        <v>30</v>
      </c>
      <c r="AN17" s="267"/>
      <c r="AO17" s="269"/>
    </row>
    <row r="18" spans="1:41" ht="15.95" customHeight="1" thickTop="1" thickBot="1" x14ac:dyDescent="0.25">
      <c r="A18" s="115">
        <v>1</v>
      </c>
      <c r="B18" s="117" t="s">
        <v>21</v>
      </c>
      <c r="C18" s="198" t="s">
        <v>73</v>
      </c>
      <c r="D18" s="199">
        <v>10</v>
      </c>
      <c r="E18" s="146"/>
      <c r="F18" s="146">
        <v>10</v>
      </c>
      <c r="G18" s="146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>
        <f t="shared" ref="R18:R29" si="0">SUM(D18:P18)</f>
        <v>20</v>
      </c>
      <c r="S18" s="201">
        <f t="shared" ref="S18:S29" si="1">SUM(D18:Q18)</f>
        <v>20</v>
      </c>
      <c r="T18" s="202" t="s">
        <v>97</v>
      </c>
      <c r="U18" s="183">
        <v>2</v>
      </c>
      <c r="V18" s="203"/>
      <c r="W18" s="204"/>
      <c r="X18" s="204"/>
      <c r="Y18" s="204"/>
      <c r="Z18" s="205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5"/>
      <c r="AL18" s="206"/>
      <c r="AM18" s="207"/>
      <c r="AN18" s="208">
        <f>S18+AK18</f>
        <v>20</v>
      </c>
      <c r="AO18" s="209">
        <f>U18+AM18</f>
        <v>2</v>
      </c>
    </row>
    <row r="19" spans="1:41" ht="15.95" customHeight="1" thickBot="1" x14ac:dyDescent="0.25">
      <c r="A19" s="116">
        <v>2</v>
      </c>
      <c r="B19" s="118" t="s">
        <v>21</v>
      </c>
      <c r="C19" s="210" t="s">
        <v>74</v>
      </c>
      <c r="D19" s="199">
        <v>10</v>
      </c>
      <c r="E19" s="146"/>
      <c r="F19" s="146">
        <v>10</v>
      </c>
      <c r="G19" s="14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200">
        <f t="shared" si="0"/>
        <v>20</v>
      </c>
      <c r="S19" s="201">
        <f t="shared" si="1"/>
        <v>20</v>
      </c>
      <c r="T19" s="202" t="s">
        <v>97</v>
      </c>
      <c r="U19" s="185">
        <v>2</v>
      </c>
      <c r="V19" s="57"/>
      <c r="W19" s="42"/>
      <c r="X19" s="42"/>
      <c r="Y19" s="42"/>
      <c r="Z19" s="164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72"/>
      <c r="AL19" s="173"/>
      <c r="AM19" s="211"/>
      <c r="AN19" s="98">
        <f t="shared" ref="AN19:AN35" si="2">S19+AK19</f>
        <v>20</v>
      </c>
      <c r="AO19" s="99">
        <f t="shared" ref="AO19:AO34" si="3">U19+AM19</f>
        <v>2</v>
      </c>
    </row>
    <row r="20" spans="1:41" ht="15.95" customHeight="1" thickBot="1" x14ac:dyDescent="0.25">
      <c r="A20" s="116">
        <v>3</v>
      </c>
      <c r="B20" s="118" t="s">
        <v>21</v>
      </c>
      <c r="C20" s="212" t="s">
        <v>75</v>
      </c>
      <c r="D20" s="213">
        <v>15</v>
      </c>
      <c r="E20" s="142"/>
      <c r="F20" s="142">
        <v>15</v>
      </c>
      <c r="G20" s="142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f t="shared" si="0"/>
        <v>30</v>
      </c>
      <c r="S20" s="172">
        <f t="shared" si="1"/>
        <v>30</v>
      </c>
      <c r="T20" s="202" t="s">
        <v>97</v>
      </c>
      <c r="U20" s="188">
        <v>2</v>
      </c>
      <c r="V20" s="57"/>
      <c r="W20" s="42"/>
      <c r="X20" s="42"/>
      <c r="Y20" s="42"/>
      <c r="Z20" s="164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72"/>
      <c r="AL20" s="173"/>
      <c r="AM20" s="211"/>
      <c r="AN20" s="98">
        <f t="shared" si="2"/>
        <v>30</v>
      </c>
      <c r="AO20" s="99">
        <f t="shared" si="3"/>
        <v>2</v>
      </c>
    </row>
    <row r="21" spans="1:41" ht="15.95" customHeight="1" thickBot="1" x14ac:dyDescent="0.25">
      <c r="A21" s="116">
        <v>4</v>
      </c>
      <c r="B21" s="118" t="s">
        <v>21</v>
      </c>
      <c r="C21" s="212" t="s">
        <v>120</v>
      </c>
      <c r="D21" s="213">
        <v>10</v>
      </c>
      <c r="E21" s="142"/>
      <c r="F21" s="142">
        <v>15</v>
      </c>
      <c r="G21" s="142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f t="shared" si="0"/>
        <v>25</v>
      </c>
      <c r="S21" s="172">
        <f t="shared" si="1"/>
        <v>25</v>
      </c>
      <c r="T21" s="202" t="s">
        <v>97</v>
      </c>
      <c r="U21" s="188">
        <v>3</v>
      </c>
      <c r="V21" s="57"/>
      <c r="W21" s="42"/>
      <c r="X21" s="42"/>
      <c r="Y21" s="42"/>
      <c r="Z21" s="164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72"/>
      <c r="AL21" s="173"/>
      <c r="AM21" s="211"/>
      <c r="AN21" s="98">
        <f t="shared" si="2"/>
        <v>25</v>
      </c>
      <c r="AO21" s="99">
        <f t="shared" si="3"/>
        <v>3</v>
      </c>
    </row>
    <row r="22" spans="1:41" ht="27.6" customHeight="1" thickBot="1" x14ac:dyDescent="0.25">
      <c r="A22" s="116">
        <v>5</v>
      </c>
      <c r="B22" s="118" t="s">
        <v>21</v>
      </c>
      <c r="C22" s="212" t="s">
        <v>121</v>
      </c>
      <c r="D22" s="194">
        <v>10</v>
      </c>
      <c r="E22" s="146"/>
      <c r="F22" s="146">
        <v>15</v>
      </c>
      <c r="G22" s="146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>
        <f t="shared" si="0"/>
        <v>25</v>
      </c>
      <c r="S22" s="172">
        <f t="shared" si="1"/>
        <v>25</v>
      </c>
      <c r="T22" s="202" t="s">
        <v>97</v>
      </c>
      <c r="U22" s="185">
        <v>3</v>
      </c>
      <c r="V22" s="57"/>
      <c r="W22" s="42"/>
      <c r="X22" s="42"/>
      <c r="Y22" s="42"/>
      <c r="Z22" s="164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72"/>
      <c r="AL22" s="173"/>
      <c r="AM22" s="211"/>
      <c r="AN22" s="98">
        <f t="shared" si="2"/>
        <v>25</v>
      </c>
      <c r="AO22" s="99">
        <f t="shared" si="3"/>
        <v>3</v>
      </c>
    </row>
    <row r="23" spans="1:41" ht="15.95" customHeight="1" x14ac:dyDescent="0.2">
      <c r="A23" s="116">
        <v>6</v>
      </c>
      <c r="B23" s="118" t="s">
        <v>21</v>
      </c>
      <c r="C23" s="212" t="s">
        <v>77</v>
      </c>
      <c r="D23" s="194">
        <v>10</v>
      </c>
      <c r="E23" s="146"/>
      <c r="F23" s="146">
        <v>15</v>
      </c>
      <c r="G23" s="14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>
        <f t="shared" si="0"/>
        <v>25</v>
      </c>
      <c r="S23" s="172">
        <f t="shared" si="1"/>
        <v>25</v>
      </c>
      <c r="T23" s="202" t="s">
        <v>97</v>
      </c>
      <c r="U23" s="185">
        <v>2</v>
      </c>
      <c r="V23" s="57"/>
      <c r="W23" s="42"/>
      <c r="X23" s="42"/>
      <c r="Y23" s="42"/>
      <c r="Z23" s="164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72"/>
      <c r="AL23" s="173"/>
      <c r="AM23" s="211"/>
      <c r="AN23" s="98">
        <f t="shared" si="2"/>
        <v>25</v>
      </c>
      <c r="AO23" s="99">
        <f t="shared" si="3"/>
        <v>2</v>
      </c>
    </row>
    <row r="24" spans="1:41" s="17" customFormat="1" ht="31.9" customHeight="1" x14ac:dyDescent="0.2">
      <c r="A24" s="116">
        <v>7</v>
      </c>
      <c r="B24" s="119" t="s">
        <v>23</v>
      </c>
      <c r="C24" s="214" t="s">
        <v>78</v>
      </c>
      <c r="D24" s="194">
        <v>10</v>
      </c>
      <c r="E24" s="146"/>
      <c r="F24" s="146">
        <v>15</v>
      </c>
      <c r="G24" s="146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>
        <f t="shared" si="0"/>
        <v>25</v>
      </c>
      <c r="S24" s="215">
        <f t="shared" si="1"/>
        <v>25</v>
      </c>
      <c r="T24" s="141" t="s">
        <v>53</v>
      </c>
      <c r="U24" s="185">
        <v>3</v>
      </c>
      <c r="V24" s="100"/>
      <c r="W24" s="171"/>
      <c r="X24" s="171"/>
      <c r="Y24" s="171"/>
      <c r="Z24" s="216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215"/>
      <c r="AL24" s="217"/>
      <c r="AM24" s="218"/>
      <c r="AN24" s="101">
        <f t="shared" si="2"/>
        <v>25</v>
      </c>
      <c r="AO24" s="102">
        <f t="shared" si="3"/>
        <v>3</v>
      </c>
    </row>
    <row r="25" spans="1:41" ht="28.9" customHeight="1" x14ac:dyDescent="0.2">
      <c r="A25" s="116">
        <v>8</v>
      </c>
      <c r="B25" s="119" t="s">
        <v>23</v>
      </c>
      <c r="C25" s="214" t="s">
        <v>109</v>
      </c>
      <c r="D25" s="194">
        <v>10</v>
      </c>
      <c r="E25" s="146"/>
      <c r="F25" s="146">
        <v>15</v>
      </c>
      <c r="G25" s="14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7">
        <f t="shared" si="0"/>
        <v>25</v>
      </c>
      <c r="S25" s="215">
        <f t="shared" si="1"/>
        <v>25</v>
      </c>
      <c r="T25" s="141" t="s">
        <v>53</v>
      </c>
      <c r="U25" s="185">
        <v>3</v>
      </c>
      <c r="V25" s="57"/>
      <c r="W25" s="42"/>
      <c r="X25" s="42"/>
      <c r="Y25" s="36"/>
      <c r="Z25" s="37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72"/>
      <c r="AL25" s="84"/>
      <c r="AM25" s="211"/>
      <c r="AN25" s="101">
        <f t="shared" si="2"/>
        <v>25</v>
      </c>
      <c r="AO25" s="99">
        <f t="shared" si="3"/>
        <v>3</v>
      </c>
    </row>
    <row r="26" spans="1:41" ht="30" customHeight="1" x14ac:dyDescent="0.2">
      <c r="A26" s="116">
        <v>9</v>
      </c>
      <c r="B26" s="119" t="s">
        <v>23</v>
      </c>
      <c r="C26" s="136" t="s">
        <v>122</v>
      </c>
      <c r="D26" s="194"/>
      <c r="E26" s="146"/>
      <c r="F26" s="146"/>
      <c r="G26" s="146">
        <v>30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>
        <f t="shared" si="0"/>
        <v>30</v>
      </c>
      <c r="S26" s="172">
        <f t="shared" si="1"/>
        <v>30</v>
      </c>
      <c r="T26" s="141" t="s">
        <v>97</v>
      </c>
      <c r="U26" s="185">
        <v>3</v>
      </c>
      <c r="V26" s="57"/>
      <c r="W26" s="42"/>
      <c r="X26" s="42"/>
      <c r="Y26" s="42">
        <v>30</v>
      </c>
      <c r="Z26" s="164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>
        <f>SUM(V26:AH26)</f>
        <v>30</v>
      </c>
      <c r="AK26" s="172">
        <f>SUM(V26:AI26)</f>
        <v>30</v>
      </c>
      <c r="AL26" s="173"/>
      <c r="AM26" s="219">
        <v>3</v>
      </c>
      <c r="AN26" s="98">
        <f t="shared" si="2"/>
        <v>60</v>
      </c>
      <c r="AO26" s="99">
        <f t="shared" si="3"/>
        <v>6</v>
      </c>
    </row>
    <row r="27" spans="1:41" ht="30" customHeight="1" x14ac:dyDescent="0.2">
      <c r="A27" s="116">
        <v>10</v>
      </c>
      <c r="B27" s="220" t="s">
        <v>24</v>
      </c>
      <c r="C27" s="184" t="s">
        <v>79</v>
      </c>
      <c r="D27" s="213">
        <v>10</v>
      </c>
      <c r="E27" s="142"/>
      <c r="F27" s="142">
        <v>10</v>
      </c>
      <c r="G27" s="142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>
        <f t="shared" si="0"/>
        <v>20</v>
      </c>
      <c r="S27" s="172">
        <f t="shared" si="1"/>
        <v>20</v>
      </c>
      <c r="T27" s="141" t="s">
        <v>53</v>
      </c>
      <c r="U27" s="188">
        <v>3</v>
      </c>
      <c r="V27" s="57"/>
      <c r="W27" s="42"/>
      <c r="X27" s="42"/>
      <c r="Y27" s="42"/>
      <c r="Z27" s="164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72"/>
      <c r="AL27" s="173"/>
      <c r="AM27" s="219"/>
      <c r="AN27" s="98">
        <f t="shared" si="2"/>
        <v>20</v>
      </c>
      <c r="AO27" s="99">
        <f t="shared" si="3"/>
        <v>3</v>
      </c>
    </row>
    <row r="28" spans="1:41" ht="30" customHeight="1" x14ac:dyDescent="0.2">
      <c r="A28" s="116">
        <v>11</v>
      </c>
      <c r="B28" s="220" t="s">
        <v>24</v>
      </c>
      <c r="C28" s="184" t="s">
        <v>80</v>
      </c>
      <c r="D28" s="194">
        <v>10</v>
      </c>
      <c r="E28" s="146"/>
      <c r="F28" s="146">
        <v>10</v>
      </c>
      <c r="G28" s="146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>
        <f t="shared" si="0"/>
        <v>20</v>
      </c>
      <c r="S28" s="172">
        <f t="shared" si="1"/>
        <v>20</v>
      </c>
      <c r="T28" s="141" t="s">
        <v>53</v>
      </c>
      <c r="U28" s="185">
        <v>3</v>
      </c>
      <c r="V28" s="68"/>
      <c r="W28" s="69"/>
      <c r="X28" s="69"/>
      <c r="Y28" s="69"/>
      <c r="Z28" s="221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72"/>
      <c r="AL28" s="173"/>
      <c r="AM28" s="211"/>
      <c r="AN28" s="98">
        <f t="shared" si="2"/>
        <v>20</v>
      </c>
      <c r="AO28" s="99">
        <f t="shared" si="3"/>
        <v>3</v>
      </c>
    </row>
    <row r="29" spans="1:41" ht="30" customHeight="1" x14ac:dyDescent="0.2">
      <c r="A29" s="116">
        <v>12</v>
      </c>
      <c r="B29" s="220" t="s">
        <v>24</v>
      </c>
      <c r="C29" s="184" t="s">
        <v>81</v>
      </c>
      <c r="D29" s="194">
        <v>10</v>
      </c>
      <c r="E29" s="146"/>
      <c r="F29" s="146">
        <v>10</v>
      </c>
      <c r="G29" s="14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>
        <f t="shared" si="0"/>
        <v>20</v>
      </c>
      <c r="S29" s="172">
        <f t="shared" si="1"/>
        <v>20</v>
      </c>
      <c r="T29" s="141" t="s">
        <v>53</v>
      </c>
      <c r="U29" s="185">
        <v>3</v>
      </c>
      <c r="V29" s="222"/>
      <c r="W29" s="161"/>
      <c r="X29" s="161"/>
      <c r="Y29" s="161"/>
      <c r="Z29" s="223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223"/>
      <c r="AL29" s="173"/>
      <c r="AM29" s="219"/>
      <c r="AN29" s="98">
        <f t="shared" si="2"/>
        <v>20</v>
      </c>
      <c r="AO29" s="99">
        <f t="shared" si="3"/>
        <v>3</v>
      </c>
    </row>
    <row r="30" spans="1:41" ht="30" customHeight="1" x14ac:dyDescent="0.2">
      <c r="A30" s="116">
        <v>13</v>
      </c>
      <c r="B30" s="220" t="s">
        <v>21</v>
      </c>
      <c r="C30" s="210" t="s">
        <v>86</v>
      </c>
      <c r="D30" s="224"/>
      <c r="E30" s="159"/>
      <c r="F30" s="164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72"/>
      <c r="T30" s="173"/>
      <c r="U30" s="38"/>
      <c r="V30" s="146">
        <v>10</v>
      </c>
      <c r="W30" s="159"/>
      <c r="X30" s="146">
        <v>15</v>
      </c>
      <c r="Y30" s="159"/>
      <c r="Z30" s="172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>
        <f>SUM(V30:AH30)</f>
        <v>25</v>
      </c>
      <c r="AK30" s="172">
        <f>SUM(V30:AI30)</f>
        <v>25</v>
      </c>
      <c r="AL30" s="141" t="s">
        <v>97</v>
      </c>
      <c r="AM30" s="147">
        <v>2</v>
      </c>
      <c r="AN30" s="98">
        <f t="shared" si="2"/>
        <v>25</v>
      </c>
      <c r="AO30" s="99">
        <f t="shared" si="3"/>
        <v>2</v>
      </c>
    </row>
    <row r="31" spans="1:41" ht="30" customHeight="1" x14ac:dyDescent="0.2">
      <c r="A31" s="116">
        <v>14</v>
      </c>
      <c r="B31" s="220" t="s">
        <v>21</v>
      </c>
      <c r="C31" s="210" t="s">
        <v>76</v>
      </c>
      <c r="D31" s="224"/>
      <c r="E31" s="159"/>
      <c r="F31" s="164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72"/>
      <c r="T31" s="173"/>
      <c r="U31" s="38"/>
      <c r="V31" s="146">
        <v>10</v>
      </c>
      <c r="W31" s="161"/>
      <c r="X31" s="146">
        <v>15</v>
      </c>
      <c r="Y31" s="161"/>
      <c r="Z31" s="223"/>
      <c r="AA31" s="161"/>
      <c r="AB31" s="161"/>
      <c r="AC31" s="161"/>
      <c r="AD31" s="161"/>
      <c r="AE31" s="161"/>
      <c r="AF31" s="161"/>
      <c r="AG31" s="161"/>
      <c r="AH31" s="161"/>
      <c r="AI31" s="161"/>
      <c r="AJ31" s="159">
        <f t="shared" ref="AJ31:AJ35" si="4">SUM(V31:AH31)</f>
        <v>25</v>
      </c>
      <c r="AK31" s="172">
        <f t="shared" ref="AK31:AK35" si="5">SUM(V31:AI31)</f>
        <v>25</v>
      </c>
      <c r="AL31" s="145" t="s">
        <v>97</v>
      </c>
      <c r="AM31" s="147">
        <v>2</v>
      </c>
      <c r="AN31" s="98">
        <f t="shared" si="2"/>
        <v>25</v>
      </c>
      <c r="AO31" s="99">
        <f t="shared" si="3"/>
        <v>2</v>
      </c>
    </row>
    <row r="32" spans="1:41" ht="30" customHeight="1" x14ac:dyDescent="0.2">
      <c r="A32" s="116">
        <v>15</v>
      </c>
      <c r="B32" s="220" t="s">
        <v>23</v>
      </c>
      <c r="C32" s="225" t="s">
        <v>110</v>
      </c>
      <c r="D32" s="224"/>
      <c r="E32" s="159"/>
      <c r="F32" s="164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72"/>
      <c r="T32" s="173"/>
      <c r="U32" s="38"/>
      <c r="V32" s="142">
        <v>10</v>
      </c>
      <c r="W32" s="159"/>
      <c r="X32" s="142">
        <v>15</v>
      </c>
      <c r="Y32" s="159"/>
      <c r="Z32" s="172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>
        <f t="shared" si="4"/>
        <v>25</v>
      </c>
      <c r="AK32" s="172">
        <f t="shared" si="5"/>
        <v>25</v>
      </c>
      <c r="AL32" s="141" t="s">
        <v>53</v>
      </c>
      <c r="AM32" s="195">
        <v>2</v>
      </c>
      <c r="AN32" s="98">
        <f t="shared" si="2"/>
        <v>25</v>
      </c>
      <c r="AO32" s="99">
        <f t="shared" si="3"/>
        <v>2</v>
      </c>
    </row>
    <row r="33" spans="1:41" ht="30" customHeight="1" x14ac:dyDescent="0.2">
      <c r="A33" s="116">
        <v>16</v>
      </c>
      <c r="B33" s="220" t="s">
        <v>24</v>
      </c>
      <c r="C33" s="184" t="s">
        <v>82</v>
      </c>
      <c r="D33" s="224"/>
      <c r="E33" s="159"/>
      <c r="F33" s="164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72"/>
      <c r="T33" s="173"/>
      <c r="U33" s="38"/>
      <c r="V33" s="146">
        <v>10</v>
      </c>
      <c r="W33" s="161"/>
      <c r="X33" s="146">
        <v>10</v>
      </c>
      <c r="Y33" s="161"/>
      <c r="Z33" s="223"/>
      <c r="AA33" s="161"/>
      <c r="AB33" s="161"/>
      <c r="AC33" s="161"/>
      <c r="AD33" s="161"/>
      <c r="AE33" s="161"/>
      <c r="AF33" s="161"/>
      <c r="AG33" s="161"/>
      <c r="AH33" s="161"/>
      <c r="AI33" s="161"/>
      <c r="AJ33" s="159">
        <f t="shared" si="4"/>
        <v>20</v>
      </c>
      <c r="AK33" s="172">
        <f t="shared" si="5"/>
        <v>20</v>
      </c>
      <c r="AL33" s="141" t="s">
        <v>53</v>
      </c>
      <c r="AM33" s="147">
        <v>2</v>
      </c>
      <c r="AN33" s="98">
        <f t="shared" si="2"/>
        <v>20</v>
      </c>
      <c r="AO33" s="99">
        <f t="shared" si="3"/>
        <v>2</v>
      </c>
    </row>
    <row r="34" spans="1:41" ht="30" customHeight="1" x14ac:dyDescent="0.2">
      <c r="A34" s="116">
        <v>17</v>
      </c>
      <c r="B34" s="220" t="s">
        <v>24</v>
      </c>
      <c r="C34" s="184" t="s">
        <v>83</v>
      </c>
      <c r="D34" s="57"/>
      <c r="E34" s="205"/>
      <c r="F34" s="172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72"/>
      <c r="T34" s="173"/>
      <c r="U34" s="38"/>
      <c r="V34" s="146">
        <v>10</v>
      </c>
      <c r="W34" s="159"/>
      <c r="X34" s="146">
        <v>10</v>
      </c>
      <c r="Y34" s="159"/>
      <c r="Z34" s="172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>
        <f t="shared" si="4"/>
        <v>20</v>
      </c>
      <c r="AK34" s="172">
        <f t="shared" si="5"/>
        <v>20</v>
      </c>
      <c r="AL34" s="141" t="s">
        <v>53</v>
      </c>
      <c r="AM34" s="147">
        <v>2</v>
      </c>
      <c r="AN34" s="98">
        <f t="shared" si="2"/>
        <v>20</v>
      </c>
      <c r="AO34" s="99">
        <f t="shared" si="3"/>
        <v>2</v>
      </c>
    </row>
    <row r="35" spans="1:41" ht="22.5" customHeight="1" thickBot="1" x14ac:dyDescent="0.25">
      <c r="A35" s="116">
        <v>18</v>
      </c>
      <c r="B35" s="220" t="s">
        <v>24</v>
      </c>
      <c r="C35" s="184" t="s">
        <v>84</v>
      </c>
      <c r="D35" s="71"/>
      <c r="E35" s="72"/>
      <c r="F35" s="226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82"/>
      <c r="T35" s="85"/>
      <c r="U35" s="227"/>
      <c r="V35" s="146">
        <v>10</v>
      </c>
      <c r="W35" s="228"/>
      <c r="X35" s="146">
        <v>10</v>
      </c>
      <c r="Y35" s="228"/>
      <c r="Z35" s="50"/>
      <c r="AA35" s="177"/>
      <c r="AB35" s="177"/>
      <c r="AC35" s="177"/>
      <c r="AD35" s="177"/>
      <c r="AE35" s="177"/>
      <c r="AF35" s="177"/>
      <c r="AG35" s="177"/>
      <c r="AH35" s="177"/>
      <c r="AI35" s="177"/>
      <c r="AJ35" s="159">
        <f t="shared" si="4"/>
        <v>20</v>
      </c>
      <c r="AK35" s="172">
        <f t="shared" si="5"/>
        <v>20</v>
      </c>
      <c r="AL35" s="141" t="s">
        <v>53</v>
      </c>
      <c r="AM35" s="147">
        <v>2</v>
      </c>
      <c r="AN35" s="98">
        <f t="shared" si="2"/>
        <v>20</v>
      </c>
      <c r="AO35" s="99">
        <f>U35+AM35</f>
        <v>2</v>
      </c>
    </row>
    <row r="36" spans="1:41" ht="15.95" customHeight="1" thickBot="1" x14ac:dyDescent="0.3">
      <c r="A36" s="260" t="s">
        <v>2</v>
      </c>
      <c r="B36" s="261"/>
      <c r="C36" s="262"/>
      <c r="D36" s="126">
        <f t="shared" ref="D36:S36" si="6">SUM(D18:D35)</f>
        <v>115</v>
      </c>
      <c r="E36" s="126">
        <f t="shared" si="6"/>
        <v>0</v>
      </c>
      <c r="F36" s="126">
        <f t="shared" si="6"/>
        <v>140</v>
      </c>
      <c r="G36" s="126">
        <f t="shared" si="6"/>
        <v>30</v>
      </c>
      <c r="H36" s="126">
        <f t="shared" si="6"/>
        <v>0</v>
      </c>
      <c r="I36" s="126">
        <f t="shared" si="6"/>
        <v>0</v>
      </c>
      <c r="J36" s="126">
        <f t="shared" si="6"/>
        <v>0</v>
      </c>
      <c r="K36" s="126">
        <f t="shared" si="6"/>
        <v>0</v>
      </c>
      <c r="L36" s="126">
        <f t="shared" si="6"/>
        <v>0</v>
      </c>
      <c r="M36" s="126">
        <f t="shared" si="6"/>
        <v>0</v>
      </c>
      <c r="N36" s="126">
        <f t="shared" si="6"/>
        <v>0</v>
      </c>
      <c r="O36" s="126">
        <f t="shared" si="6"/>
        <v>0</v>
      </c>
      <c r="P36" s="126">
        <f t="shared" si="6"/>
        <v>0</v>
      </c>
      <c r="Q36" s="126">
        <f t="shared" si="6"/>
        <v>0</v>
      </c>
      <c r="R36" s="126">
        <f t="shared" si="6"/>
        <v>285</v>
      </c>
      <c r="S36" s="126">
        <f t="shared" si="6"/>
        <v>285</v>
      </c>
      <c r="T36" s="126"/>
      <c r="U36" s="127">
        <f t="shared" ref="U36:AK36" si="7">SUM(U18:U35)</f>
        <v>32</v>
      </c>
      <c r="V36" s="126">
        <f t="shared" si="7"/>
        <v>60</v>
      </c>
      <c r="W36" s="126">
        <f t="shared" si="7"/>
        <v>0</v>
      </c>
      <c r="X36" s="126">
        <f t="shared" si="7"/>
        <v>75</v>
      </c>
      <c r="Y36" s="126">
        <f t="shared" si="7"/>
        <v>30</v>
      </c>
      <c r="Z36" s="126">
        <f t="shared" si="7"/>
        <v>0</v>
      </c>
      <c r="AA36" s="126">
        <f t="shared" si="7"/>
        <v>0</v>
      </c>
      <c r="AB36" s="126">
        <f t="shared" si="7"/>
        <v>0</v>
      </c>
      <c r="AC36" s="126">
        <f t="shared" si="7"/>
        <v>0</v>
      </c>
      <c r="AD36" s="126">
        <f t="shared" si="7"/>
        <v>0</v>
      </c>
      <c r="AE36" s="126">
        <f t="shared" si="7"/>
        <v>0</v>
      </c>
      <c r="AF36" s="126">
        <f t="shared" si="7"/>
        <v>0</v>
      </c>
      <c r="AG36" s="126">
        <f t="shared" si="7"/>
        <v>0</v>
      </c>
      <c r="AH36" s="126">
        <f t="shared" si="7"/>
        <v>0</v>
      </c>
      <c r="AI36" s="126">
        <f t="shared" si="7"/>
        <v>0</v>
      </c>
      <c r="AJ36" s="126">
        <f t="shared" si="7"/>
        <v>165</v>
      </c>
      <c r="AK36" s="126">
        <f t="shared" si="7"/>
        <v>165</v>
      </c>
      <c r="AL36" s="126"/>
      <c r="AM36" s="128">
        <f>SUM(AM18:AM35)</f>
        <v>15</v>
      </c>
      <c r="AN36" s="129">
        <f>SUM(S36,AK36)</f>
        <v>450</v>
      </c>
      <c r="AO36" s="130">
        <f>SUM(U36,AM36)</f>
        <v>47</v>
      </c>
    </row>
    <row r="37" spans="1:41" x14ac:dyDescent="0.2">
      <c r="C37" s="6" t="s">
        <v>26</v>
      </c>
    </row>
    <row r="38" spans="1:41" x14ac:dyDescent="0.2">
      <c r="C38" s="6" t="s">
        <v>33</v>
      </c>
    </row>
    <row r="39" spans="1:41" x14ac:dyDescent="0.2">
      <c r="AF39" s="248" t="s">
        <v>115</v>
      </c>
      <c r="AG39" s="249"/>
      <c r="AH39" s="249"/>
      <c r="AI39" s="249"/>
      <c r="AJ39" s="249"/>
      <c r="AK39" s="249"/>
      <c r="AL39" s="249"/>
    </row>
    <row r="40" spans="1:41" x14ac:dyDescent="0.2">
      <c r="AF40" s="250" t="s">
        <v>5</v>
      </c>
      <c r="AG40" s="250"/>
      <c r="AH40" s="250"/>
      <c r="AI40" s="250"/>
      <c r="AJ40" s="250"/>
      <c r="AK40" s="250"/>
      <c r="AL40" s="250"/>
    </row>
    <row r="41" spans="1:41" x14ac:dyDescent="0.2">
      <c r="C41" s="6" t="s">
        <v>3</v>
      </c>
      <c r="AF41" s="243"/>
      <c r="AG41" s="243"/>
      <c r="AH41" s="243"/>
      <c r="AI41" s="243"/>
      <c r="AJ41" s="243"/>
      <c r="AK41" s="243"/>
      <c r="AL41" s="243"/>
    </row>
    <row r="42" spans="1:41" x14ac:dyDescent="0.2">
      <c r="C42" s="1" t="s">
        <v>7</v>
      </c>
      <c r="M42" s="13"/>
      <c r="O42" s="243" t="s">
        <v>4</v>
      </c>
      <c r="P42" s="243"/>
      <c r="Q42" s="243"/>
      <c r="R42" s="243"/>
      <c r="S42" s="243"/>
      <c r="T42" s="243"/>
      <c r="U42" s="243"/>
      <c r="AF42" s="243"/>
      <c r="AG42" s="243"/>
      <c r="AH42" s="243"/>
      <c r="AI42" s="243"/>
      <c r="AJ42" s="243"/>
      <c r="AK42" s="243"/>
      <c r="AL42" s="243"/>
    </row>
  </sheetData>
  <mergeCells count="17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M7:V7"/>
    <mergeCell ref="B16:B17"/>
    <mergeCell ref="A36:C36"/>
    <mergeCell ref="AF41:AL41"/>
    <mergeCell ref="O42:U42"/>
    <mergeCell ref="AF42:AL42"/>
    <mergeCell ref="AF39:AL39"/>
    <mergeCell ref="AF40:AL40"/>
  </mergeCells>
  <dataValidations count="1">
    <dataValidation type="list" allowBlank="1" showErrorMessage="1" sqref="B18:B35" xr:uid="{E1DBB133-6F0F-4AF1-8564-0B820F3529C5}">
      <formula1>RodzajeZajec</formula1>
      <formula2>0</formula2>
    </dataValidation>
  </dataValidations>
  <pageMargins left="0.7" right="0.7" top="0.75" bottom="0.75" header="0.3" footer="0.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9C731F42-EBFE-4FEC-AEFA-321D6B18A84D}">
          <x14:formula1>
            <xm:f>'C:\Users\Iza\Documents\Prorgamy studiów_od2022\od2025\[Szczegółowy program studiów_Zdrowie publiczne_Ist_nabór_2025-2028_v_31.01.2025.xlsx]Słowniki'!#REF!</xm:f>
          </x14:formula1>
          <xm:sqref>T18:T29 AL30:AL35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1</vt:lpstr>
      <vt:lpstr>2 </vt:lpstr>
      <vt:lpstr>3</vt:lpstr>
      <vt:lpstr>'1'!Obszar_wydruku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2024-01-30T09:52:30Z</cp:lastPrinted>
  <dcterms:created xsi:type="dcterms:W3CDTF">2014-08-22T07:06:50Z</dcterms:created>
  <dcterms:modified xsi:type="dcterms:W3CDTF">2025-03-05T07:18:41Z</dcterms:modified>
</cp:coreProperties>
</file>