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stacjonarne\"/>
    </mc:Choice>
  </mc:AlternateContent>
  <xr:revisionPtr revIDLastSave="0" documentId="13_ncr:1_{BBFA3C64-0415-4F80-B33F-0851C9A88E9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ROK'!$A$1:$AO$51</definedName>
    <definedName name="_xlnm.Print_Area" localSheetId="1">'II ROK'!$A$1:$AO$43</definedName>
    <definedName name="_xlnm.Print_Area" localSheetId="2">'III ROK'!$A$1:$AO$42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7" i="1" l="1"/>
  <c r="U47" i="1"/>
  <c r="AO36" i="3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4" i="1"/>
  <c r="AK44" i="1"/>
  <c r="AJ44" i="1"/>
  <c r="S44" i="1"/>
  <c r="AN44" i="1" l="1"/>
  <c r="AN37" i="4"/>
  <c r="AN36" i="4"/>
  <c r="AN32" i="3"/>
  <c r="AN36" i="3"/>
  <c r="AN35" i="3"/>
  <c r="AN34" i="3"/>
  <c r="AN33" i="3"/>
  <c r="AN31" i="3"/>
  <c r="AN35" i="4"/>
  <c r="AN28" i="4"/>
  <c r="AN33" i="4"/>
  <c r="AN34" i="4"/>
  <c r="V47" i="1"/>
  <c r="AC39" i="3"/>
  <c r="AH39" i="3"/>
  <c r="AH40" i="4"/>
  <c r="AE40" i="4"/>
  <c r="AC40" i="4"/>
  <c r="K40" i="4"/>
  <c r="D40" i="4"/>
  <c r="AI47" i="1"/>
  <c r="AC47" i="1"/>
  <c r="Z47" i="1"/>
  <c r="X47" i="1"/>
  <c r="Q47" i="1"/>
  <c r="F47" i="1"/>
  <c r="D47" i="1"/>
  <c r="AM39" i="3"/>
  <c r="AI39" i="3"/>
  <c r="X39" i="3"/>
  <c r="V39" i="3"/>
  <c r="U39" i="3"/>
  <c r="Q39" i="3"/>
  <c r="P39" i="3"/>
  <c r="O39" i="3"/>
  <c r="K39" i="3"/>
  <c r="D39" i="3"/>
  <c r="AO19" i="3"/>
  <c r="AK19" i="3"/>
  <c r="AJ19" i="3"/>
  <c r="S19" i="3"/>
  <c r="R19" i="3"/>
  <c r="AM40" i="4"/>
  <c r="AG40" i="4"/>
  <c r="Q40" i="4"/>
  <c r="P40" i="4"/>
  <c r="H40" i="4"/>
  <c r="F40" i="4"/>
  <c r="E40" i="4"/>
  <c r="M40" i="4"/>
  <c r="U40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O25" i="1"/>
  <c r="AK25" i="1"/>
  <c r="AJ25" i="1"/>
  <c r="S25" i="1"/>
  <c r="AO40" i="4" l="1"/>
  <c r="AO39" i="3"/>
  <c r="AN21" i="4"/>
  <c r="AN19" i="3"/>
  <c r="AN26" i="4"/>
  <c r="AN19" i="4"/>
  <c r="AN28" i="1"/>
  <c r="AN32" i="1"/>
  <c r="AN31" i="1"/>
  <c r="AN30" i="1"/>
  <c r="AN29" i="1"/>
  <c r="AN27" i="1"/>
  <c r="AN25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8" i="3"/>
  <c r="S22" i="3"/>
  <c r="S23" i="3"/>
  <c r="S24" i="3"/>
  <c r="S25" i="3"/>
  <c r="S26" i="3"/>
  <c r="S27" i="3"/>
  <c r="S29" i="3"/>
  <c r="S38" i="3"/>
  <c r="AK22" i="4"/>
  <c r="AK23" i="4"/>
  <c r="AK25" i="4"/>
  <c r="AK27" i="4"/>
  <c r="AK29" i="4"/>
  <c r="AK30" i="4"/>
  <c r="AK31" i="4"/>
  <c r="AK39" i="4"/>
  <c r="S22" i="4"/>
  <c r="S23" i="4"/>
  <c r="S25" i="4"/>
  <c r="S27" i="4"/>
  <c r="S29" i="4"/>
  <c r="S30" i="4"/>
  <c r="S31" i="4"/>
  <c r="S39" i="4"/>
  <c r="AK19" i="1"/>
  <c r="AK20" i="1"/>
  <c r="AK21" i="1"/>
  <c r="AK22" i="1"/>
  <c r="AK23" i="1"/>
  <c r="AK24" i="1"/>
  <c r="AK34" i="1"/>
  <c r="AK35" i="1"/>
  <c r="AK36" i="1"/>
  <c r="AK37" i="1"/>
  <c r="AK38" i="1"/>
  <c r="AK39" i="1"/>
  <c r="AK41" i="1"/>
  <c r="AK42" i="1"/>
  <c r="AK46" i="1"/>
  <c r="AN46" i="1" s="1"/>
  <c r="S19" i="1"/>
  <c r="S20" i="1"/>
  <c r="S21" i="1"/>
  <c r="S22" i="1"/>
  <c r="S23" i="1"/>
  <c r="S24" i="1"/>
  <c r="S34" i="1"/>
  <c r="S35" i="1"/>
  <c r="S36" i="1"/>
  <c r="S37" i="1"/>
  <c r="S38" i="1"/>
  <c r="S39" i="1"/>
  <c r="S41" i="1"/>
  <c r="S42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8" i="3"/>
  <c r="AJ21" i="3"/>
  <c r="R22" i="3"/>
  <c r="R23" i="3"/>
  <c r="R24" i="3"/>
  <c r="R25" i="3"/>
  <c r="R26" i="3"/>
  <c r="R27" i="3"/>
  <c r="R29" i="3"/>
  <c r="R38" i="3"/>
  <c r="R21" i="3"/>
  <c r="AJ29" i="4"/>
  <c r="AJ30" i="4"/>
  <c r="AJ31" i="4"/>
  <c r="AJ39" i="4"/>
  <c r="R29" i="4"/>
  <c r="R30" i="4"/>
  <c r="R31" i="4"/>
  <c r="R39" i="4"/>
  <c r="AJ39" i="3" l="1"/>
  <c r="R39" i="3"/>
  <c r="AN27" i="4"/>
  <c r="AN31" i="4"/>
  <c r="AK40" i="4"/>
  <c r="S40" i="4"/>
  <c r="AN25" i="3"/>
  <c r="AN23" i="3"/>
  <c r="AN38" i="3"/>
  <c r="AN24" i="3"/>
  <c r="AN29" i="3"/>
  <c r="AN22" i="3"/>
  <c r="AN27" i="3"/>
  <c r="AN22" i="4"/>
  <c r="AN23" i="4"/>
  <c r="AN39" i="4"/>
  <c r="AN25" i="4"/>
  <c r="AN34" i="1"/>
  <c r="AN36" i="1"/>
  <c r="AN22" i="1"/>
  <c r="AN23" i="1"/>
  <c r="AN19" i="1"/>
  <c r="AN42" i="1"/>
  <c r="AN38" i="1"/>
  <c r="AN41" i="1"/>
  <c r="AN21" i="1"/>
  <c r="AN26" i="3"/>
  <c r="AN30" i="4"/>
  <c r="AN29" i="4"/>
  <c r="AN37" i="1"/>
  <c r="AN35" i="1"/>
  <c r="AN24" i="1"/>
  <c r="AN39" i="1"/>
  <c r="AN20" i="1"/>
  <c r="S21" i="3"/>
  <c r="S39" i="3" s="1"/>
  <c r="AK21" i="3"/>
  <c r="AK39" i="3" s="1"/>
  <c r="AO21" i="3"/>
  <c r="E39" i="3"/>
  <c r="F39" i="3"/>
  <c r="G39" i="3"/>
  <c r="H39" i="3"/>
  <c r="I39" i="3"/>
  <c r="J39" i="3"/>
  <c r="L39" i="3"/>
  <c r="M39" i="3"/>
  <c r="N39" i="3"/>
  <c r="W39" i="3"/>
  <c r="Y39" i="3"/>
  <c r="Z39" i="3"/>
  <c r="AA39" i="3"/>
  <c r="AB39" i="3"/>
  <c r="AD39" i="3"/>
  <c r="AE39" i="3"/>
  <c r="AF39" i="3"/>
  <c r="AG39" i="3"/>
  <c r="R27" i="4"/>
  <c r="R40" i="4" s="1"/>
  <c r="AJ27" i="4"/>
  <c r="AJ40" i="4" s="1"/>
  <c r="G40" i="4"/>
  <c r="I40" i="4"/>
  <c r="J40" i="4"/>
  <c r="L40" i="4"/>
  <c r="N40" i="4"/>
  <c r="O40" i="4"/>
  <c r="V40" i="4"/>
  <c r="W40" i="4"/>
  <c r="X40" i="4"/>
  <c r="Y40" i="4"/>
  <c r="Z40" i="4"/>
  <c r="AA40" i="4"/>
  <c r="AB40" i="4"/>
  <c r="AD40" i="4"/>
  <c r="AF40" i="4"/>
  <c r="AI40" i="4"/>
  <c r="R18" i="1"/>
  <c r="S18" i="1"/>
  <c r="AJ18" i="1"/>
  <c r="AK18" i="1"/>
  <c r="AK47" i="1" s="1"/>
  <c r="AO18" i="1"/>
  <c r="R19" i="1"/>
  <c r="AJ19" i="1"/>
  <c r="AO19" i="1"/>
  <c r="R20" i="1"/>
  <c r="AJ20" i="1"/>
  <c r="AO20" i="1"/>
  <c r="R21" i="1"/>
  <c r="AJ21" i="1"/>
  <c r="AO21" i="1"/>
  <c r="R22" i="1"/>
  <c r="AJ22" i="1"/>
  <c r="AO22" i="1"/>
  <c r="AJ23" i="1"/>
  <c r="AO23" i="1"/>
  <c r="R24" i="1"/>
  <c r="AJ24" i="1"/>
  <c r="AO24" i="1"/>
  <c r="R34" i="1"/>
  <c r="AJ34" i="1"/>
  <c r="AO34" i="1"/>
  <c r="AJ35" i="1"/>
  <c r="AO35" i="1"/>
  <c r="R36" i="1"/>
  <c r="AJ36" i="1"/>
  <c r="AO36" i="1"/>
  <c r="AO37" i="1"/>
  <c r="R38" i="1"/>
  <c r="AJ38" i="1"/>
  <c r="AO38" i="1"/>
  <c r="R39" i="1"/>
  <c r="AJ39" i="1"/>
  <c r="AO39" i="1"/>
  <c r="R41" i="1"/>
  <c r="AJ41" i="1"/>
  <c r="AO41" i="1"/>
  <c r="R42" i="1"/>
  <c r="AJ42" i="1"/>
  <c r="AO42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40" i="4" l="1"/>
  <c r="R47" i="1"/>
  <c r="AJ47" i="1"/>
  <c r="AO47" i="1"/>
  <c r="AN39" i="3"/>
  <c r="AN18" i="1"/>
  <c r="AN21" i="3"/>
  <c r="S47" i="1"/>
  <c r="AN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Jacek Polanski: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<sst xmlns="http://schemas.openxmlformats.org/spreadsheetml/2006/main" count="379" uniqueCount="116">
  <si>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</si>
  <si>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</si>
  <si>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</si>
  <si>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</si>
  <si>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</si>
  <si>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</si>
  <si>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</si>
  <si>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</si>
  <si>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</si>
  <si>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</si>
  <si>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</si>
  <si>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</si>
  <si>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</si>
  <si>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</si>
  <si>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</si>
  <si>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</si>
  <si>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</si>
  <si>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</si>
  <si>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</si>
  <si>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</si>
  <si>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</si>
  <si>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</si>
  <si>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</si>
  <si>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</si>
  <si>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</si>
  <si>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</si>
  <si>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</si>
  <si>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</si>
  <si>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</si>
  <si>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</si>
  <si>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</si>
  <si>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</si>
  <si>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</si>
  <si>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 xml:space="preserve">Przygotowanie pracy dyplomowej i EGZAMIN DYPLOMOWY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</si>
  <si>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</si>
  <si>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</si>
  <si>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</si>
  <si>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</si>
  <si>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</si>
  <si>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</si>
  <si>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</si>
  <si>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</si>
  <si>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</si>
  <si>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</si>
  <si>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</si>
  <si>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</si>
  <si>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</si>
  <si>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</si>
  <si>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</si>
  <si>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</si>
  <si>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</si>
  <si>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</si>
  <si>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</si>
  <si>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</si>
  <si>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</si>
  <si>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</si>
  <si>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</si>
  <si>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</si>
  <si>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</si>
  <si>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</si>
  <si>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</si>
  <si>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</si>
  <si>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</si>
  <si>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</si>
  <si>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</si>
  <si>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</si>
  <si>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</si>
  <si>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</si>
  <si>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</si>
  <si>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</si>
  <si>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</si>
  <si>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</si>
  <si>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</si>
  <si>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</si>
  <si>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</si>
  <si>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</si>
  <si>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</si>
  <si>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</si>
  <si>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</si>
  <si>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</si>
  <si>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</si>
  <si>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</si>
  <si>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</si>
  <si>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</si>
  <si>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</si>
  <si>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</si>
  <si>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</si>
  <si>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</si>
  <si>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</si>
  <si>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</si>
  <si>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</si>
  <si>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</si>
  <si>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</si>
  <si>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</si>
  <si>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</si>
  <si>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</si>
  <si>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</si>
  <si>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</si>
  <si>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SZCZEGÓŁOWY PROGRAM STUDIÓW na rok akademicki 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</si>
  <si>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</si>
  <si>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</si>
  <si>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</si>
  <si>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SZCZEGÓLOWY PROGRAM STUDIÓW na rok akademicki 2026/2027</t>
  </si>
  <si>
    <t xml:space="preserve">Anestezjologia i pielęgniarstwo w zagrożeniu życia </t>
  </si>
  <si>
    <t>Anestezjologia i pielęgniarstwo w zagrożeniu życia - praktyka zawodowa</t>
  </si>
  <si>
    <r>
      <t xml:space="preserve">ćwiczenia specjalistyczne - magisterskie (CM) </t>
    </r>
    <r>
      <rPr>
        <sz val="10"/>
        <color theme="1"/>
        <rFont val="Calibri"/>
        <family val="2"/>
        <charset val="238"/>
      </rPr>
      <t>²</t>
    </r>
  </si>
  <si>
    <r>
      <t>ćwiczenia specjalistyczne - magisterskie (CM)</t>
    </r>
    <r>
      <rPr>
        <sz val="10"/>
        <color theme="1"/>
        <rFont val="Calibri"/>
        <family val="2"/>
        <charset val="238"/>
      </rPr>
      <t>²</t>
    </r>
  </si>
  <si>
    <t>dr hab. Anna Kołcz, prof. UMW</t>
  </si>
  <si>
    <t>ćwiczenia audytoryjne (CA)</t>
  </si>
  <si>
    <t xml:space="preserve">dr hab. Anna Kołcz, prof. UMW </t>
  </si>
  <si>
    <t>Zajęcia fakultatywne do wyboru: język migowy lub współpraca w zespołach opieki zdrowotnej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</si>
  <si>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</si>
  <si>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t xml:space="preserve"> dr hab. Anna Kołcz, prof. UMW</t>
  </si>
  <si>
    <t xml:space="preserve">uchwała Senatu nr 2577 z dnia 14.02.2024 </t>
  </si>
  <si>
    <t>zm. nazwy wydziału: uchwała Senatu nr 2688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</si>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</sst>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5" fontId="1" fillId="0" borderId="9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0" borderId="29" xfId="0" applyFont="1" applyBorder="1" applyAlignment="1">
      <alignment textRotation="90"/>
    </xf>
    <xf numFmtId="0" fontId="12" fillId="0" borderId="24" xfId="0" applyFont="1" applyBorder="1" applyAlignment="1">
      <alignment textRotation="90"/>
    </xf>
    <xf numFmtId="0" fontId="12" fillId="0" borderId="25" xfId="0" applyFont="1" applyBorder="1" applyAlignment="1">
      <alignment textRotation="90"/>
    </xf>
    <xf numFmtId="0" fontId="12" fillId="2" borderId="3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textRotation="90"/>
    </xf>
    <xf numFmtId="0" fontId="1" fillId="0" borderId="29" xfId="0" applyFont="1" applyBorder="1" applyAlignment="1">
      <alignment textRotation="90"/>
    </xf>
    <xf numFmtId="0" fontId="1" fillId="0" borderId="24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165" fontId="1" fillId="0" borderId="1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horizontal="center"/>
    </xf>
    <xf numFmtId="0" fontId="4" fillId="0" borderId="8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62" xfId="0" applyFont="1" applyBorder="1"/>
    <xf numFmtId="0" fontId="12" fillId="0" borderId="94" xfId="0" applyFont="1" applyBorder="1"/>
    <xf numFmtId="0" fontId="4" fillId="0" borderId="43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1" fillId="0" borderId="89" xfId="0" applyFont="1" applyBorder="1"/>
    <xf numFmtId="0" fontId="1" fillId="2" borderId="0" xfId="0" applyFont="1" applyFill="1"/>
    <xf numFmtId="0" fontId="1" fillId="0" borderId="25" xfId="0" applyFont="1" applyBorder="1" applyAlignment="1">
      <alignment wrapText="1"/>
    </xf>
    <xf numFmtId="165" fontId="1" fillId="0" borderId="24" xfId="0" applyNumberFormat="1" applyFont="1" applyBorder="1" applyAlignment="1">
      <alignment horizontal="center"/>
    </xf>
    <xf numFmtId="0" fontId="2" fillId="3" borderId="95" xfId="0" applyFont="1" applyFill="1" applyBorder="1" applyAlignment="1">
      <alignment vertical="center" wrapText="1"/>
    </xf>
    <xf numFmtId="0" fontId="2" fillId="3" borderId="91" xfId="0" applyFont="1" applyFill="1" applyBorder="1" applyAlignment="1">
      <alignment vertical="center" wrapText="1"/>
    </xf>
    <xf numFmtId="165" fontId="1" fillId="3" borderId="95" xfId="0" applyNumberFormat="1" applyFont="1" applyFill="1" applyBorder="1"/>
    <xf numFmtId="0" fontId="2" fillId="3" borderId="98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8" fillId="0" borderId="10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11" fillId="3" borderId="98" xfId="0" applyFont="1" applyFill="1" applyBorder="1" applyAlignment="1">
      <alignment horizontal="center" vertical="center"/>
    </xf>
    <xf numFmtId="0" fontId="12" fillId="3" borderId="95" xfId="0" applyFont="1" applyFill="1" applyBorder="1" applyAlignment="1">
      <alignment horizontal="center" vertical="center"/>
    </xf>
    <xf numFmtId="0" fontId="8" fillId="3" borderId="95" xfId="0" applyFont="1" applyFill="1" applyBorder="1" applyAlignment="1">
      <alignment horizontal="left" vertical="center" wrapText="1"/>
    </xf>
    <xf numFmtId="165" fontId="12" fillId="3" borderId="95" xfId="0" applyNumberFormat="1" applyFont="1" applyFill="1" applyBorder="1"/>
    <xf numFmtId="0" fontId="12" fillId="3" borderId="95" xfId="0" applyFont="1" applyFill="1" applyBorder="1"/>
    <xf numFmtId="165" fontId="11" fillId="3" borderId="95" xfId="0" applyNumberFormat="1" applyFont="1" applyFill="1" applyBorder="1"/>
    <xf numFmtId="165" fontId="15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1" fillId="0" borderId="46" xfId="0" applyNumberFormat="1" applyFont="1" applyBorder="1" applyAlignment="1">
      <alignment horizontal="center"/>
    </xf>
    <xf numFmtId="165" fontId="11" fillId="0" borderId="4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1" fillId="0" borderId="48" xfId="0" applyNumberFormat="1" applyFont="1" applyBorder="1" applyAlignment="1">
      <alignment horizontal="center"/>
    </xf>
    <xf numFmtId="165" fontId="11" fillId="0" borderId="63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2" fillId="0" borderId="36" xfId="0" applyNumberFormat="1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9" fillId="0" borderId="36" xfId="0" applyNumberFormat="1" applyFont="1" applyBorder="1" applyAlignment="1">
      <alignment horizontal="center"/>
    </xf>
    <xf numFmtId="165" fontId="12" fillId="0" borderId="37" xfId="0" applyNumberFormat="1" applyFont="1" applyBorder="1" applyAlignment="1">
      <alignment horizontal="center"/>
    </xf>
    <xf numFmtId="165" fontId="11" fillId="0" borderId="62" xfId="0" applyNumberFormat="1" applyFont="1" applyBorder="1" applyAlignment="1">
      <alignment horizontal="center"/>
    </xf>
    <xf numFmtId="165" fontId="11" fillId="0" borderId="50" xfId="0" applyNumberFormat="1" applyFont="1" applyBorder="1" applyAlignment="1">
      <alignment horizontal="center"/>
    </xf>
    <xf numFmtId="165" fontId="12" fillId="0" borderId="51" xfId="0" applyNumberFormat="1" applyFont="1" applyBorder="1" applyAlignment="1">
      <alignment horizontal="center"/>
    </xf>
    <xf numFmtId="165" fontId="11" fillId="0" borderId="49" xfId="0" applyNumberFormat="1" applyFont="1" applyBorder="1" applyAlignment="1">
      <alignment horizontal="center"/>
    </xf>
    <xf numFmtId="165" fontId="11" fillId="0" borderId="51" xfId="0" applyNumberFormat="1" applyFont="1" applyBorder="1" applyAlignment="1">
      <alignment horizontal="center"/>
    </xf>
    <xf numFmtId="165" fontId="11" fillId="3" borderId="91" xfId="0" applyNumberFormat="1" applyFont="1" applyFill="1" applyBorder="1"/>
    <xf numFmtId="165" fontId="11" fillId="0" borderId="55" xfId="0" applyNumberFormat="1" applyFont="1" applyBorder="1" applyAlignment="1">
      <alignment horizontal="center"/>
    </xf>
    <xf numFmtId="165" fontId="11" fillId="0" borderId="52" xfId="0" applyNumberFormat="1" applyFont="1" applyBorder="1" applyAlignment="1">
      <alignment horizontal="center"/>
    </xf>
    <xf numFmtId="165" fontId="11" fillId="0" borderId="56" xfId="0" applyNumberFormat="1" applyFont="1" applyBorder="1" applyAlignment="1">
      <alignment horizontal="center"/>
    </xf>
    <xf numFmtId="165" fontId="11" fillId="0" borderId="53" xfId="0" applyNumberFormat="1" applyFont="1" applyBorder="1" applyAlignment="1">
      <alignment horizontal="center"/>
    </xf>
    <xf numFmtId="165" fontId="12" fillId="0" borderId="38" xfId="0" applyNumberFormat="1" applyFont="1" applyBorder="1" applyAlignment="1">
      <alignment horizontal="center"/>
    </xf>
    <xf numFmtId="165" fontId="11" fillId="0" borderId="57" xfId="0" applyNumberFormat="1" applyFont="1" applyBorder="1" applyAlignment="1">
      <alignment horizontal="center"/>
    </xf>
    <xf numFmtId="165" fontId="11" fillId="0" borderId="54" xfId="0" applyNumberFormat="1" applyFont="1" applyBorder="1" applyAlignment="1">
      <alignment horizontal="center"/>
    </xf>
    <xf numFmtId="165" fontId="12" fillId="0" borderId="39" xfId="0" applyNumberFormat="1" applyFont="1" applyBorder="1" applyAlignment="1">
      <alignment horizontal="center"/>
    </xf>
    <xf numFmtId="165" fontId="12" fillId="0" borderId="40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5" fontId="12" fillId="0" borderId="45" xfId="0" applyNumberFormat="1" applyFont="1" applyBorder="1" applyAlignment="1">
      <alignment horizontal="center"/>
    </xf>
    <xf numFmtId="165" fontId="11" fillId="0" borderId="59" xfId="0" applyNumberFormat="1" applyFont="1" applyBorder="1" applyAlignment="1">
      <alignment horizontal="center"/>
    </xf>
    <xf numFmtId="165" fontId="12" fillId="0" borderId="106" xfId="0" applyNumberFormat="1" applyFont="1" applyBorder="1" applyAlignment="1">
      <alignment horizontal="center"/>
    </xf>
    <xf numFmtId="165" fontId="12" fillId="0" borderId="93" xfId="0" applyNumberFormat="1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165" fontId="12" fillId="0" borderId="18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24" xfId="0" applyNumberFormat="1" applyFont="1" applyBorder="1" applyAlignment="1">
      <alignment horizontal="center"/>
    </xf>
    <xf numFmtId="165" fontId="12" fillId="0" borderId="62" xfId="0" applyNumberFormat="1" applyFont="1" applyBorder="1" applyAlignment="1">
      <alignment horizontal="center"/>
    </xf>
    <xf numFmtId="165" fontId="12" fillId="0" borderId="109" xfId="0" applyNumberFormat="1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165" fontId="12" fillId="0" borderId="92" xfId="0" applyNumberFormat="1" applyFont="1" applyBorder="1" applyAlignment="1">
      <alignment horizontal="center"/>
    </xf>
    <xf numFmtId="165" fontId="12" fillId="0" borderId="110" xfId="0" applyNumberFormat="1" applyFont="1" applyBorder="1" applyAlignment="1">
      <alignment horizontal="center"/>
    </xf>
    <xf numFmtId="165" fontId="12" fillId="0" borderId="111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165" fontId="11" fillId="0" borderId="67" xfId="0" applyNumberFormat="1" applyFont="1" applyBorder="1" applyAlignment="1">
      <alignment horizontal="center"/>
    </xf>
    <xf numFmtId="49" fontId="11" fillId="0" borderId="112" xfId="0" applyNumberFormat="1" applyFont="1" applyBorder="1" applyAlignment="1">
      <alignment horizontal="center"/>
    </xf>
    <xf numFmtId="165" fontId="12" fillId="0" borderId="64" xfId="0" applyNumberFormat="1" applyFont="1" applyBorder="1" applyAlignment="1">
      <alignment horizontal="center"/>
    </xf>
    <xf numFmtId="165" fontId="12" fillId="0" borderId="65" xfId="0" applyNumberFormat="1" applyFont="1" applyBorder="1" applyAlignment="1">
      <alignment horizontal="center"/>
    </xf>
    <xf numFmtId="165" fontId="12" fillId="0" borderId="86" xfId="0" applyNumberFormat="1" applyFont="1" applyBorder="1" applyAlignment="1">
      <alignment horizontal="center"/>
    </xf>
    <xf numFmtId="165" fontId="11" fillId="0" borderId="64" xfId="0" applyNumberFormat="1" applyFont="1" applyBorder="1" applyAlignment="1">
      <alignment horizontal="center"/>
    </xf>
    <xf numFmtId="165" fontId="11" fillId="0" borderId="90" xfId="0" applyNumberFormat="1" applyFont="1" applyBorder="1" applyAlignment="1">
      <alignment horizontal="center"/>
    </xf>
    <xf numFmtId="0" fontId="2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2" fillId="3" borderId="98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left" vertical="center" wrapText="1"/>
    </xf>
    <xf numFmtId="0" fontId="1" fillId="3" borderId="95" xfId="0" applyFont="1" applyFill="1" applyBorder="1"/>
    <xf numFmtId="165" fontId="2" fillId="3" borderId="91" xfId="0" applyNumberFormat="1" applyFont="1" applyFill="1" applyBorder="1"/>
    <xf numFmtId="165" fontId="1" fillId="0" borderId="29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5" fontId="2" fillId="0" borderId="4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44" xfId="0" applyNumberFormat="1" applyFont="1" applyBorder="1" applyAlignment="1">
      <alignment horizontal="center"/>
    </xf>
    <xf numFmtId="165" fontId="2" fillId="0" borderId="4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2" fillId="0" borderId="63" xfId="0" applyNumberFormat="1" applyFont="1" applyBorder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37" xfId="0" applyNumberFormat="1" applyFont="1" applyBorder="1" applyAlignment="1">
      <alignment horizontal="center"/>
    </xf>
    <xf numFmtId="165" fontId="2" fillId="0" borderId="75" xfId="0" applyNumberFormat="1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165" fontId="1" fillId="0" borderId="116" xfId="0" applyNumberFormat="1" applyFont="1" applyBorder="1" applyAlignment="1">
      <alignment horizontal="center"/>
    </xf>
    <xf numFmtId="165" fontId="1" fillId="0" borderId="117" xfId="0" applyNumberFormat="1" applyFont="1" applyBorder="1" applyAlignment="1">
      <alignment horizontal="center"/>
    </xf>
    <xf numFmtId="0" fontId="1" fillId="0" borderId="117" xfId="0" applyFont="1" applyBorder="1" applyAlignment="1">
      <alignment horizontal="center"/>
    </xf>
    <xf numFmtId="165" fontId="2" fillId="0" borderId="118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2" fillId="0" borderId="123" xfId="0" applyNumberFormat="1" applyFont="1" applyBorder="1" applyAlignment="1">
      <alignment horizontal="center"/>
    </xf>
    <xf numFmtId="165" fontId="2" fillId="0" borderId="64" xfId="0" applyNumberFormat="1" applyFont="1" applyBorder="1" applyAlignment="1">
      <alignment horizontal="center"/>
    </xf>
    <xf numFmtId="165" fontId="2" fillId="0" borderId="46" xfId="0" applyNumberFormat="1" applyFont="1" applyBorder="1" applyAlignment="1">
      <alignment horizontal="center"/>
    </xf>
    <xf numFmtId="165" fontId="2" fillId="0" borderId="61" xfId="0" applyNumberFormat="1" applyFont="1" applyBorder="1" applyAlignment="1">
      <alignment horizontal="center"/>
    </xf>
    <xf numFmtId="165" fontId="2" fillId="0" borderId="74" xfId="0" applyNumberFormat="1" applyFont="1" applyBorder="1" applyAlignment="1">
      <alignment horizontal="center"/>
    </xf>
    <xf numFmtId="165" fontId="2" fillId="0" borderId="48" xfId="0" applyNumberFormat="1" applyFont="1" applyBorder="1" applyAlignment="1">
      <alignment horizontal="center"/>
    </xf>
    <xf numFmtId="165" fontId="2" fillId="0" borderId="120" xfId="0" applyNumberFormat="1" applyFont="1" applyBorder="1" applyAlignment="1">
      <alignment horizontal="center"/>
    </xf>
    <xf numFmtId="165" fontId="2" fillId="0" borderId="1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126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27" xfId="0" applyFont="1" applyBorder="1" applyAlignment="1">
      <alignment wrapText="1"/>
    </xf>
    <xf numFmtId="165" fontId="4" fillId="0" borderId="71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165" fontId="16" fillId="0" borderId="55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16" fillId="0" borderId="83" xfId="0" applyNumberFormat="1" applyFont="1" applyBorder="1" applyAlignment="1">
      <alignment horizontal="center"/>
    </xf>
    <xf numFmtId="165" fontId="16" fillId="0" borderId="82" xfId="0" applyNumberFormat="1" applyFont="1" applyBorder="1" applyAlignment="1">
      <alignment horizontal="center"/>
    </xf>
    <xf numFmtId="165" fontId="4" fillId="0" borderId="38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5" fontId="16" fillId="0" borderId="96" xfId="0" applyNumberFormat="1" applyFont="1" applyBorder="1" applyAlignment="1">
      <alignment horizontal="center"/>
    </xf>
    <xf numFmtId="165" fontId="16" fillId="0" borderId="67" xfId="0" applyNumberFormat="1" applyFont="1" applyBorder="1" applyAlignment="1">
      <alignment horizontal="center"/>
    </xf>
    <xf numFmtId="165" fontId="4" fillId="3" borderId="98" xfId="0" applyNumberFormat="1" applyFont="1" applyFill="1" applyBorder="1" applyAlignment="1">
      <alignment horizont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165" fontId="4" fillId="2" borderId="124" xfId="0" applyNumberFormat="1" applyFont="1" applyFill="1" applyBorder="1" applyAlignment="1">
      <alignment horizontal="center"/>
    </xf>
    <xf numFmtId="165" fontId="4" fillId="2" borderId="106" xfId="0" applyNumberFormat="1" applyFont="1" applyFill="1" applyBorder="1" applyAlignment="1">
      <alignment horizontal="center"/>
    </xf>
    <xf numFmtId="165" fontId="4" fillId="2" borderId="93" xfId="0" applyNumberFormat="1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165" fontId="4" fillId="2" borderId="18" xfId="0" applyNumberFormat="1" applyFont="1" applyFill="1" applyBorder="1" applyAlignment="1">
      <alignment horizontal="center"/>
    </xf>
    <xf numFmtId="165" fontId="16" fillId="2" borderId="108" xfId="0" applyNumberFormat="1" applyFont="1" applyFill="1" applyBorder="1" applyAlignment="1">
      <alignment horizontal="center"/>
    </xf>
    <xf numFmtId="165" fontId="16" fillId="2" borderId="105" xfId="0" applyNumberFormat="1" applyFont="1" applyFill="1" applyBorder="1" applyAlignment="1">
      <alignment horizontal="center"/>
    </xf>
    <xf numFmtId="165" fontId="16" fillId="0" borderId="61" xfId="0" applyNumberFormat="1" applyFont="1" applyBorder="1" applyAlignment="1">
      <alignment horizontal="center"/>
    </xf>
    <xf numFmtId="165" fontId="16" fillId="0" borderId="125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/>
    </xf>
    <xf numFmtId="0" fontId="4" fillId="3" borderId="95" xfId="0" applyFont="1" applyFill="1" applyBorder="1" applyAlignment="1">
      <alignment horizontal="center"/>
    </xf>
    <xf numFmtId="165" fontId="16" fillId="3" borderId="91" xfId="0" applyNumberFormat="1" applyFont="1" applyFill="1" applyBorder="1" applyAlignment="1">
      <alignment horizontal="center"/>
    </xf>
    <xf numFmtId="165" fontId="4" fillId="0" borderId="128" xfId="0" applyNumberFormat="1" applyFont="1" applyBorder="1" applyAlignment="1">
      <alignment horizontal="center"/>
    </xf>
    <xf numFmtId="165" fontId="4" fillId="0" borderId="129" xfId="0" applyNumberFormat="1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165" fontId="16" fillId="0" borderId="131" xfId="0" applyNumberFormat="1" applyFont="1" applyBorder="1" applyAlignment="1">
      <alignment horizontal="center"/>
    </xf>
    <xf numFmtId="49" fontId="16" fillId="0" borderId="131" xfId="0" applyNumberFormat="1" applyFont="1" applyBorder="1" applyAlignment="1">
      <alignment horizontal="center"/>
    </xf>
    <xf numFmtId="165" fontId="4" fillId="0" borderId="86" xfId="0" applyNumberFormat="1" applyFont="1" applyBorder="1" applyAlignment="1">
      <alignment horizontal="center"/>
    </xf>
    <xf numFmtId="165" fontId="4" fillId="0" borderId="87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70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5" fontId="16" fillId="0" borderId="44" xfId="0" applyNumberFormat="1" applyFont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165" fontId="16" fillId="0" borderId="37" xfId="0" applyNumberFormat="1" applyFont="1" applyBorder="1" applyAlignment="1">
      <alignment horizontal="center"/>
    </xf>
    <xf numFmtId="165" fontId="16" fillId="0" borderId="62" xfId="0" applyNumberFormat="1" applyFont="1" applyBorder="1" applyAlignment="1">
      <alignment horizontal="center"/>
    </xf>
    <xf numFmtId="165" fontId="16" fillId="2" borderId="97" xfId="0" applyNumberFormat="1" applyFont="1" applyFill="1" applyBorder="1" applyAlignment="1">
      <alignment horizontal="center"/>
    </xf>
    <xf numFmtId="165" fontId="16" fillId="0" borderId="60" xfId="0" applyNumberFormat="1" applyFont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165" fontId="16" fillId="0" borderId="86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165" fontId="11" fillId="0" borderId="86" xfId="0" applyNumberFormat="1" applyFont="1" applyBorder="1" applyAlignment="1">
      <alignment horizontal="center"/>
    </xf>
    <xf numFmtId="165" fontId="11" fillId="0" borderId="44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37" xfId="0" applyNumberFormat="1" applyFont="1" applyBorder="1" applyAlignment="1">
      <alignment horizontal="center"/>
    </xf>
    <xf numFmtId="165" fontId="11" fillId="0" borderId="58" xfId="0" applyNumberFormat="1" applyFont="1" applyBorder="1" applyAlignment="1">
      <alignment horizontal="center"/>
    </xf>
    <xf numFmtId="165" fontId="11" fillId="0" borderId="107" xfId="0" applyNumberFormat="1" applyFont="1" applyBorder="1" applyAlignment="1">
      <alignment horizontal="center"/>
    </xf>
    <xf numFmtId="49" fontId="11" fillId="0" borderId="75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165" fontId="11" fillId="0" borderId="132" xfId="0" applyNumberFormat="1" applyFont="1" applyBorder="1" applyAlignment="1">
      <alignment horizontal="center"/>
    </xf>
    <xf numFmtId="165" fontId="11" fillId="0" borderId="89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62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19" xfId="0" applyNumberFormat="1" applyFont="1" applyBorder="1" applyAlignment="1">
      <alignment horizontal="center"/>
    </xf>
    <xf numFmtId="165" fontId="2" fillId="0" borderId="80" xfId="0" applyNumberFormat="1" applyFont="1" applyBorder="1" applyAlignment="1">
      <alignment horizontal="center"/>
    </xf>
    <xf numFmtId="49" fontId="16" fillId="0" borderId="127" xfId="0" applyNumberFormat="1" applyFont="1" applyBorder="1" applyAlignment="1">
      <alignment horizontal="center"/>
    </xf>
    <xf numFmtId="49" fontId="16" fillId="0" borderId="13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50" xfId="0" applyNumberFormat="1" applyFont="1" applyBorder="1" applyAlignment="1">
      <alignment horizontal="center"/>
    </xf>
    <xf numFmtId="165" fontId="1" fillId="0" borderId="86" xfId="0" applyNumberFormat="1" applyFont="1" applyBorder="1" applyAlignment="1">
      <alignment horizontal="center"/>
    </xf>
    <xf numFmtId="165" fontId="2" fillId="0" borderId="86" xfId="0" applyNumberFormat="1" applyFont="1" applyBorder="1" applyAlignment="1">
      <alignment horizontal="center"/>
    </xf>
    <xf numFmtId="165" fontId="2" fillId="0" borderId="9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33" xfId="0" applyFont="1" applyBorder="1" applyAlignment="1">
      <alignment horizontal="left" wrapText="1"/>
    </xf>
    <xf numFmtId="165" fontId="1" fillId="0" borderId="134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135" xfId="0" applyNumberFormat="1" applyFont="1" applyBorder="1" applyAlignment="1">
      <alignment horizontal="center"/>
    </xf>
    <xf numFmtId="49" fontId="2" fillId="0" borderId="135" xfId="0" applyNumberFormat="1" applyFont="1" applyBorder="1" applyAlignment="1">
      <alignment horizontal="center"/>
    </xf>
    <xf numFmtId="165" fontId="2" fillId="0" borderId="136" xfId="0" applyNumberFormat="1" applyFont="1" applyBorder="1" applyAlignment="1">
      <alignment horizontal="center"/>
    </xf>
    <xf numFmtId="0" fontId="12" fillId="0" borderId="0" xfId="0" applyFont="1"/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textRotation="90"/>
    </xf>
    <xf numFmtId="0" fontId="11" fillId="0" borderId="28" xfId="0" applyFont="1" applyBorder="1" applyAlignment="1">
      <alignment horizontal="right" textRotation="90"/>
    </xf>
    <xf numFmtId="0" fontId="4" fillId="0" borderId="0" xfId="0" applyFont="1" applyAlignment="1">
      <alignment horizontal="left" vertical="center"/>
    </xf>
    <xf numFmtId="0" fontId="12" fillId="3" borderId="33" xfId="0" applyFont="1" applyFill="1" applyBorder="1" applyAlignment="1">
      <alignment horizontal="center" textRotation="90"/>
    </xf>
    <xf numFmtId="0" fontId="12" fillId="3" borderId="34" xfId="0" applyFont="1" applyFill="1" applyBorder="1" applyAlignment="1">
      <alignment horizontal="center" textRotation="90"/>
    </xf>
    <xf numFmtId="0" fontId="12" fillId="3" borderId="35" xfId="0" applyFont="1" applyFill="1" applyBorder="1" applyAlignment="1">
      <alignment horizontal="center" textRotation="90"/>
    </xf>
    <xf numFmtId="165" fontId="12" fillId="3" borderId="33" xfId="0" applyNumberFormat="1" applyFont="1" applyFill="1" applyBorder="1" applyAlignment="1">
      <alignment horizont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35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right" textRotation="90"/>
    </xf>
    <xf numFmtId="0" fontId="11" fillId="0" borderId="30" xfId="0" applyFont="1" applyBorder="1" applyAlignment="1">
      <alignment horizontal="right" textRotation="90"/>
    </xf>
    <xf numFmtId="0" fontId="13" fillId="0" borderId="0" xfId="0" applyFont="1" applyFill="1" applyAlignment="1">
      <alignment horizontal="center" vertical="center"/>
    </xf>
    <xf numFmtId="165" fontId="12" fillId="3" borderId="104" xfId="0" applyNumberFormat="1" applyFont="1" applyFill="1" applyBorder="1" applyAlignment="1">
      <alignment horizontal="center"/>
    </xf>
    <xf numFmtId="165" fontId="12" fillId="3" borderId="102" xfId="0" applyNumberFormat="1" applyFont="1" applyFill="1" applyBorder="1" applyAlignment="1">
      <alignment horizontal="center"/>
    </xf>
    <xf numFmtId="165" fontId="12" fillId="3" borderId="103" xfId="0" applyNumberFormat="1" applyFont="1" applyFill="1" applyBorder="1" applyAlignment="1">
      <alignment horizontal="center"/>
    </xf>
    <xf numFmtId="0" fontId="17" fillId="3" borderId="101" xfId="0" applyFont="1" applyFill="1" applyBorder="1" applyAlignment="1">
      <alignment horizontal="left" vertical="center"/>
    </xf>
    <xf numFmtId="0" fontId="11" fillId="3" borderId="102" xfId="0" applyFont="1" applyFill="1" applyBorder="1" applyAlignment="1">
      <alignment horizontal="left" vertical="center"/>
    </xf>
    <xf numFmtId="0" fontId="11" fillId="3" borderId="103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7" fillId="3" borderId="33" xfId="0" applyFont="1" applyFill="1" applyBorder="1" applyAlignment="1">
      <alignment horizontal="left" vertical="center"/>
    </xf>
    <xf numFmtId="0" fontId="17" fillId="3" borderId="34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left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 vertical="center" wrapText="1"/>
    </xf>
    <xf numFmtId="0" fontId="16" fillId="3" borderId="34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6" fillId="3" borderId="101" xfId="0" applyFont="1" applyFill="1" applyBorder="1" applyAlignment="1">
      <alignment horizontal="left" vertical="center"/>
    </xf>
    <xf numFmtId="0" fontId="16" fillId="3" borderId="102" xfId="0" applyFont="1" applyFill="1" applyBorder="1" applyAlignment="1">
      <alignment horizontal="left" vertical="center"/>
    </xf>
    <xf numFmtId="0" fontId="16" fillId="3" borderId="103" xfId="0" applyFont="1" applyFill="1" applyBorder="1" applyAlignment="1">
      <alignment horizontal="left" vertical="center"/>
    </xf>
    <xf numFmtId="165" fontId="1" fillId="3" borderId="104" xfId="0" applyNumberFormat="1" applyFont="1" applyFill="1" applyBorder="1" applyAlignment="1">
      <alignment horizontal="center"/>
    </xf>
    <xf numFmtId="165" fontId="1" fillId="3" borderId="102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165" fontId="1" fillId="3" borderId="103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2" fillId="0" borderId="16" xfId="0" applyFont="1" applyBorder="1" applyAlignment="1">
      <alignment horizontal="right" textRotation="90"/>
    </xf>
    <xf numFmtId="0" fontId="2" fillId="0" borderId="30" xfId="0" applyFont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textRotation="90"/>
    </xf>
    <xf numFmtId="0" fontId="4" fillId="3" borderId="34" xfId="0" applyFont="1" applyFill="1" applyBorder="1" applyAlignment="1">
      <alignment horizontal="center" textRotation="90"/>
    </xf>
    <xf numFmtId="0" fontId="4" fillId="3" borderId="35" xfId="0" applyFont="1" applyFill="1" applyBorder="1" applyAlignment="1">
      <alignment horizontal="center" textRotation="90"/>
    </xf>
    <xf numFmtId="0" fontId="16" fillId="3" borderId="98" xfId="0" applyFont="1" applyFill="1" applyBorder="1" applyAlignment="1">
      <alignment horizontal="left" vertical="center"/>
    </xf>
    <xf numFmtId="0" fontId="2" fillId="3" borderId="95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7"/>
  <sheetViews>
    <sheetView showZeros="0" zoomScale="78" zoomScaleNormal="78" zoomScaleSheetLayoutView="100" zoomScalePageLayoutView="25" workbookViewId="0">
      <selection activeCell="A8" sqref="A8"/>
    </sheetView>
  </sheetViews>
  <sheetFormatPr defaultColWidth="9.140625" defaultRowHeight="12.75" x14ac:dyDescent="0.2"/>
  <cols>
    <col min="1" max="1" width="3.5703125" style="12" customWidth="1"/>
    <col min="2" max="2" width="13.140625" style="12" customWidth="1"/>
    <col min="3" max="3" width="47.5703125" style="13" bestFit="1" customWidth="1"/>
    <col min="4" max="39" width="6.7109375" style="12" customWidth="1"/>
    <col min="40" max="40" width="7.85546875" style="12" customWidth="1"/>
    <col min="41" max="41" width="6.7109375" style="12" customWidth="1"/>
    <col min="42" max="16384" width="9.140625" style="12"/>
  </cols>
  <sheetData>
    <row r="1" spans="1:41" x14ac:dyDescent="0.2">
      <c r="AM1" s="14"/>
    </row>
    <row r="2" spans="1:41" x14ac:dyDescent="0.2">
      <c r="AJ2" s="312"/>
      <c r="AK2" s="312"/>
      <c r="AL2" s="312"/>
      <c r="AM2" s="312"/>
      <c r="AN2" s="312"/>
    </row>
    <row r="4" spans="1:41" x14ac:dyDescent="0.2">
      <c r="AJ4" s="312"/>
      <c r="AK4" s="312"/>
      <c r="AL4" s="312"/>
      <c r="AM4" s="312"/>
      <c r="AN4" s="312"/>
    </row>
    <row r="6" spans="1:41" s="15" customFormat="1" ht="20.100000000000001" customHeight="1" x14ac:dyDescent="0.2">
      <c r="A6" s="331" t="s">
        <v>98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</row>
    <row r="7" spans="1:41" s="15" customFormat="1" ht="20.10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9"/>
      <c r="N7" s="322" t="s">
        <v>113</v>
      </c>
      <c r="O7" s="322"/>
      <c r="P7" s="322"/>
      <c r="Q7" s="322"/>
      <c r="R7" s="322"/>
      <c r="S7" s="322"/>
      <c r="T7" s="322"/>
      <c r="U7" s="322"/>
      <c r="V7" s="322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11" customFormat="1" ht="15" customHeight="1" x14ac:dyDescent="0.2">
      <c r="A8" s="11" t="s">
        <v>115</v>
      </c>
      <c r="N8" s="11" t="s">
        <v>114</v>
      </c>
    </row>
    <row r="9" spans="1:41" s="11" customFormat="1" ht="15" customHeight="1" x14ac:dyDescent="0.25">
      <c r="A9" s="11" t="s">
        <v>88</v>
      </c>
    </row>
    <row r="10" spans="1:41" s="11" customFormat="1" ht="15" customHeight="1" x14ac:dyDescent="0.2">
      <c r="A10" s="11" t="s">
        <v>62</v>
      </c>
    </row>
    <row r="11" spans="1:41" s="11" customFormat="1" ht="15" customHeight="1" x14ac:dyDescent="0.2">
      <c r="A11" s="11" t="s">
        <v>84</v>
      </c>
    </row>
    <row r="12" spans="1:41" ht="15" customHeight="1" x14ac:dyDescent="0.25">
      <c r="A12" s="11" t="s">
        <v>99</v>
      </c>
      <c r="C12" s="12"/>
    </row>
    <row r="14" spans="1:41" ht="13.5" thickBot="1" x14ac:dyDescent="0.25"/>
    <row r="15" spans="1:41" ht="13.5" thickBot="1" x14ac:dyDescent="0.25">
      <c r="A15" s="23"/>
      <c r="B15" s="24"/>
      <c r="C15" s="25"/>
      <c r="D15" s="313" t="s">
        <v>9</v>
      </c>
      <c r="E15" s="313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5"/>
      <c r="V15" s="316" t="s">
        <v>10</v>
      </c>
      <c r="W15" s="313"/>
      <c r="X15" s="313"/>
      <c r="Y15" s="313"/>
      <c r="Z15" s="313"/>
      <c r="AA15" s="313"/>
      <c r="AB15" s="313"/>
      <c r="AC15" s="313"/>
      <c r="AD15" s="314"/>
      <c r="AE15" s="314"/>
      <c r="AF15" s="314"/>
      <c r="AG15" s="314"/>
      <c r="AH15" s="314"/>
      <c r="AI15" s="314"/>
      <c r="AJ15" s="314"/>
      <c r="AK15" s="314"/>
      <c r="AL15" s="314"/>
      <c r="AM15" s="315"/>
      <c r="AN15" s="320" t="s">
        <v>11</v>
      </c>
      <c r="AO15" s="329" t="s">
        <v>87</v>
      </c>
    </row>
    <row r="16" spans="1:41" ht="210" customHeight="1" thickBot="1" x14ac:dyDescent="0.25">
      <c r="A16" s="29" t="s">
        <v>6</v>
      </c>
      <c r="B16" s="30" t="s">
        <v>63</v>
      </c>
      <c r="C16" s="91" t="s">
        <v>5</v>
      </c>
      <c r="D16" s="26" t="s">
        <v>12</v>
      </c>
      <c r="E16" s="26" t="s">
        <v>13</v>
      </c>
      <c r="F16" s="27" t="s">
        <v>108</v>
      </c>
      <c r="G16" s="27" t="s">
        <v>14</v>
      </c>
      <c r="H16" s="27" t="s">
        <v>15</v>
      </c>
      <c r="I16" s="27" t="s">
        <v>16</v>
      </c>
      <c r="J16" s="27" t="s">
        <v>17</v>
      </c>
      <c r="K16" s="27" t="s">
        <v>81</v>
      </c>
      <c r="L16" s="27" t="s">
        <v>105</v>
      </c>
      <c r="M16" s="27" t="s">
        <v>18</v>
      </c>
      <c r="N16" s="27" t="s">
        <v>22</v>
      </c>
      <c r="O16" s="27" t="s">
        <v>85</v>
      </c>
      <c r="P16" s="27" t="s">
        <v>19</v>
      </c>
      <c r="Q16" s="27" t="s">
        <v>0</v>
      </c>
      <c r="R16" s="27" t="s">
        <v>20</v>
      </c>
      <c r="S16" s="27" t="s">
        <v>8</v>
      </c>
      <c r="T16" s="27" t="s">
        <v>1</v>
      </c>
      <c r="U16" s="28" t="s">
        <v>86</v>
      </c>
      <c r="V16" s="26" t="s">
        <v>12</v>
      </c>
      <c r="W16" s="26" t="s">
        <v>13</v>
      </c>
      <c r="X16" s="26" t="s">
        <v>108</v>
      </c>
      <c r="Y16" s="26" t="s">
        <v>14</v>
      </c>
      <c r="Z16" s="26" t="s">
        <v>15</v>
      </c>
      <c r="AA16" s="26" t="s">
        <v>16</v>
      </c>
      <c r="AB16" s="26" t="s">
        <v>17</v>
      </c>
      <c r="AC16" s="27" t="s">
        <v>82</v>
      </c>
      <c r="AD16" s="27" t="s">
        <v>106</v>
      </c>
      <c r="AE16" s="27" t="s">
        <v>18</v>
      </c>
      <c r="AF16" s="27" t="s">
        <v>22</v>
      </c>
      <c r="AG16" s="27" t="s">
        <v>85</v>
      </c>
      <c r="AH16" s="27" t="s">
        <v>19</v>
      </c>
      <c r="AI16" s="27" t="s">
        <v>0</v>
      </c>
      <c r="AJ16" s="27" t="s">
        <v>20</v>
      </c>
      <c r="AK16" s="27" t="s">
        <v>8</v>
      </c>
      <c r="AL16" s="27" t="s">
        <v>1</v>
      </c>
      <c r="AM16" s="28" t="s">
        <v>86</v>
      </c>
      <c r="AN16" s="321"/>
      <c r="AO16" s="330"/>
    </row>
    <row r="17" spans="1:41" ht="16.5" thickTop="1" thickBot="1" x14ac:dyDescent="0.25">
      <c r="A17" s="340" t="s">
        <v>89</v>
      </c>
      <c r="B17" s="341"/>
      <c r="C17" s="341"/>
      <c r="D17" s="323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5"/>
    </row>
    <row r="18" spans="1:41" ht="15" thickTop="1" x14ac:dyDescent="0.2">
      <c r="A18" s="37">
        <v>1</v>
      </c>
      <c r="B18" s="85" t="s">
        <v>21</v>
      </c>
      <c r="C18" s="31" t="s">
        <v>25</v>
      </c>
      <c r="D18" s="104">
        <v>50</v>
      </c>
      <c r="E18" s="88"/>
      <c r="F18" s="105"/>
      <c r="G18" s="106">
        <v>15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>
        <v>15</v>
      </c>
      <c r="R18" s="106">
        <f>SUM(D18:P18)</f>
        <v>65</v>
      </c>
      <c r="S18" s="106">
        <f>SUM(D18:Q18)</f>
        <v>80</v>
      </c>
      <c r="T18" s="88" t="s">
        <v>94</v>
      </c>
      <c r="U18" s="273">
        <v>3.5</v>
      </c>
      <c r="V18" s="105"/>
      <c r="W18" s="105"/>
      <c r="X18" s="105"/>
      <c r="Y18" s="105"/>
      <c r="Z18" s="105"/>
      <c r="AA18" s="105"/>
      <c r="AB18" s="105"/>
      <c r="AC18" s="105"/>
      <c r="AD18" s="106"/>
      <c r="AE18" s="106"/>
      <c r="AF18" s="106"/>
      <c r="AG18" s="106"/>
      <c r="AH18" s="106"/>
      <c r="AI18" s="106"/>
      <c r="AJ18" s="106">
        <f>SUM(V18:AG18)</f>
        <v>0</v>
      </c>
      <c r="AK18" s="106">
        <f t="shared" ref="AK18:AK46" si="0">SUM(V18:AI18)</f>
        <v>0</v>
      </c>
      <c r="AL18" s="88"/>
      <c r="AM18" s="277"/>
      <c r="AN18" s="108">
        <f t="shared" ref="AN18:AN46" si="1">S18+AK18</f>
        <v>80</v>
      </c>
      <c r="AO18" s="109">
        <f>SUM(U18,AM18)</f>
        <v>3.5</v>
      </c>
    </row>
    <row r="19" spans="1:41" ht="14.25" x14ac:dyDescent="0.2">
      <c r="A19" s="38">
        <v>2</v>
      </c>
      <c r="B19" s="86" t="s">
        <v>21</v>
      </c>
      <c r="C19" s="32" t="s">
        <v>26</v>
      </c>
      <c r="D19" s="110">
        <v>35</v>
      </c>
      <c r="E19" s="111"/>
      <c r="F19" s="112">
        <v>10</v>
      </c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>
        <v>15</v>
      </c>
      <c r="R19" s="114">
        <f t="shared" ref="R19:R42" si="2">SUM(D19:P19)</f>
        <v>45</v>
      </c>
      <c r="S19" s="114">
        <f t="shared" ref="S19:S42" si="3">SUM(D19:Q19)</f>
        <v>60</v>
      </c>
      <c r="T19" s="111" t="s">
        <v>93</v>
      </c>
      <c r="U19" s="274">
        <v>2</v>
      </c>
      <c r="V19" s="112"/>
      <c r="W19" s="112"/>
      <c r="X19" s="112"/>
      <c r="Y19" s="112"/>
      <c r="Z19" s="112"/>
      <c r="AA19" s="112"/>
      <c r="AB19" s="112"/>
      <c r="AC19" s="112"/>
      <c r="AD19" s="114"/>
      <c r="AE19" s="114"/>
      <c r="AF19" s="114"/>
      <c r="AG19" s="114"/>
      <c r="AH19" s="114"/>
      <c r="AI19" s="114"/>
      <c r="AJ19" s="114">
        <f t="shared" ref="AJ19:AJ42" si="4">SUM(V19:AG19)</f>
        <v>0</v>
      </c>
      <c r="AK19" s="114">
        <f t="shared" si="0"/>
        <v>0</v>
      </c>
      <c r="AL19" s="111"/>
      <c r="AM19" s="278"/>
      <c r="AN19" s="115">
        <f t="shared" si="1"/>
        <v>60</v>
      </c>
      <c r="AO19" s="116">
        <f t="shared" ref="AO19:AO42" si="5">SUM(U19,AM19)</f>
        <v>2</v>
      </c>
    </row>
    <row r="20" spans="1:41" ht="14.25" x14ac:dyDescent="0.2">
      <c r="A20" s="38">
        <v>3</v>
      </c>
      <c r="B20" s="86" t="s">
        <v>21</v>
      </c>
      <c r="C20" s="32" t="s">
        <v>61</v>
      </c>
      <c r="D20" s="110">
        <v>35</v>
      </c>
      <c r="E20" s="112"/>
      <c r="F20" s="114">
        <v>10</v>
      </c>
      <c r="G20" s="113"/>
      <c r="H20" s="114"/>
      <c r="I20" s="114"/>
      <c r="J20" s="114"/>
      <c r="K20" s="114"/>
      <c r="L20" s="114"/>
      <c r="M20" s="114"/>
      <c r="N20" s="114"/>
      <c r="O20" s="114"/>
      <c r="P20" s="114"/>
      <c r="Q20" s="114">
        <v>15</v>
      </c>
      <c r="R20" s="114">
        <f t="shared" si="2"/>
        <v>45</v>
      </c>
      <c r="S20" s="114">
        <f t="shared" si="3"/>
        <v>60</v>
      </c>
      <c r="T20" s="111" t="s">
        <v>93</v>
      </c>
      <c r="U20" s="274">
        <v>2.5</v>
      </c>
      <c r="V20" s="112"/>
      <c r="W20" s="112"/>
      <c r="X20" s="112"/>
      <c r="Y20" s="112"/>
      <c r="Z20" s="112"/>
      <c r="AA20" s="112"/>
      <c r="AB20" s="112"/>
      <c r="AC20" s="112"/>
      <c r="AD20" s="114"/>
      <c r="AE20" s="114"/>
      <c r="AF20" s="114"/>
      <c r="AG20" s="114"/>
      <c r="AH20" s="114"/>
      <c r="AI20" s="114"/>
      <c r="AJ20" s="114">
        <f t="shared" si="4"/>
        <v>0</v>
      </c>
      <c r="AK20" s="114">
        <f t="shared" si="0"/>
        <v>0</v>
      </c>
      <c r="AL20" s="111"/>
      <c r="AM20" s="278"/>
      <c r="AN20" s="115">
        <f t="shared" si="1"/>
        <v>60</v>
      </c>
      <c r="AO20" s="116">
        <f t="shared" si="5"/>
        <v>2.5</v>
      </c>
    </row>
    <row r="21" spans="1:41" ht="14.25" x14ac:dyDescent="0.2">
      <c r="A21" s="38">
        <v>4</v>
      </c>
      <c r="B21" s="86" t="s">
        <v>21</v>
      </c>
      <c r="C21" s="32" t="s">
        <v>27</v>
      </c>
      <c r="D21" s="112">
        <v>50</v>
      </c>
      <c r="E21" s="112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>
        <v>15</v>
      </c>
      <c r="R21" s="114">
        <f t="shared" si="2"/>
        <v>50</v>
      </c>
      <c r="S21" s="114">
        <f t="shared" si="3"/>
        <v>65</v>
      </c>
      <c r="T21" s="111" t="s">
        <v>93</v>
      </c>
      <c r="U21" s="274">
        <v>2.5</v>
      </c>
      <c r="V21" s="112"/>
      <c r="W21" s="112"/>
      <c r="X21" s="112"/>
      <c r="Y21" s="112"/>
      <c r="Z21" s="112"/>
      <c r="AA21" s="112"/>
      <c r="AB21" s="112"/>
      <c r="AC21" s="112"/>
      <c r="AD21" s="114"/>
      <c r="AE21" s="114"/>
      <c r="AF21" s="114"/>
      <c r="AG21" s="114"/>
      <c r="AH21" s="114"/>
      <c r="AI21" s="114"/>
      <c r="AJ21" s="114">
        <f t="shared" si="4"/>
        <v>0</v>
      </c>
      <c r="AK21" s="114">
        <f t="shared" si="0"/>
        <v>0</v>
      </c>
      <c r="AL21" s="111"/>
      <c r="AM21" s="278"/>
      <c r="AN21" s="115">
        <f t="shared" si="1"/>
        <v>65</v>
      </c>
      <c r="AO21" s="116">
        <f t="shared" si="5"/>
        <v>2.5</v>
      </c>
    </row>
    <row r="22" spans="1:41" ht="14.25" x14ac:dyDescent="0.2">
      <c r="A22" s="38">
        <v>5</v>
      </c>
      <c r="B22" s="86" t="s">
        <v>21</v>
      </c>
      <c r="C22" s="32" t="s">
        <v>28</v>
      </c>
      <c r="D22" s="112"/>
      <c r="E22" s="112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>
        <f t="shared" si="2"/>
        <v>0</v>
      </c>
      <c r="S22" s="114">
        <f t="shared" si="3"/>
        <v>0</v>
      </c>
      <c r="T22" s="111"/>
      <c r="U22" s="274"/>
      <c r="V22" s="112">
        <v>40</v>
      </c>
      <c r="W22" s="112"/>
      <c r="X22" s="112">
        <v>10</v>
      </c>
      <c r="Y22" s="117"/>
      <c r="Z22" s="112"/>
      <c r="AA22" s="112"/>
      <c r="AB22" s="112"/>
      <c r="AC22" s="112"/>
      <c r="AD22" s="114"/>
      <c r="AE22" s="114"/>
      <c r="AF22" s="114"/>
      <c r="AG22" s="114"/>
      <c r="AH22" s="114"/>
      <c r="AI22" s="114">
        <v>15</v>
      </c>
      <c r="AJ22" s="114">
        <f t="shared" si="4"/>
        <v>50</v>
      </c>
      <c r="AK22" s="114">
        <f t="shared" si="0"/>
        <v>65</v>
      </c>
      <c r="AL22" s="111" t="s">
        <v>93</v>
      </c>
      <c r="AM22" s="278">
        <v>2.5</v>
      </c>
      <c r="AN22" s="115">
        <f t="shared" si="1"/>
        <v>65</v>
      </c>
      <c r="AO22" s="116">
        <f t="shared" si="5"/>
        <v>2.5</v>
      </c>
    </row>
    <row r="23" spans="1:41" ht="14.25" x14ac:dyDescent="0.2">
      <c r="A23" s="38">
        <v>6</v>
      </c>
      <c r="B23" s="86" t="s">
        <v>21</v>
      </c>
      <c r="C23" s="32" t="s">
        <v>60</v>
      </c>
      <c r="D23" s="112"/>
      <c r="E23" s="112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>
        <f t="shared" si="3"/>
        <v>0</v>
      </c>
      <c r="T23" s="111"/>
      <c r="U23" s="274"/>
      <c r="V23" s="112">
        <v>30</v>
      </c>
      <c r="W23" s="112"/>
      <c r="X23" s="112"/>
      <c r="Y23" s="112">
        <v>20</v>
      </c>
      <c r="Z23" s="112"/>
      <c r="AA23" s="112"/>
      <c r="AB23" s="112"/>
      <c r="AC23" s="112"/>
      <c r="AD23" s="114"/>
      <c r="AE23" s="114"/>
      <c r="AF23" s="114"/>
      <c r="AG23" s="114"/>
      <c r="AH23" s="114"/>
      <c r="AI23" s="114">
        <v>20</v>
      </c>
      <c r="AJ23" s="114">
        <f t="shared" si="4"/>
        <v>50</v>
      </c>
      <c r="AK23" s="114">
        <f t="shared" si="0"/>
        <v>70</v>
      </c>
      <c r="AL23" s="111" t="s">
        <v>94</v>
      </c>
      <c r="AM23" s="278">
        <v>3</v>
      </c>
      <c r="AN23" s="115">
        <f t="shared" si="1"/>
        <v>70</v>
      </c>
      <c r="AO23" s="116">
        <f t="shared" si="5"/>
        <v>3</v>
      </c>
    </row>
    <row r="24" spans="1:41" ht="14.25" x14ac:dyDescent="0.2">
      <c r="A24" s="38">
        <v>7</v>
      </c>
      <c r="B24" s="86" t="s">
        <v>21</v>
      </c>
      <c r="C24" s="33" t="s">
        <v>59</v>
      </c>
      <c r="D24" s="112"/>
      <c r="E24" s="112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>
        <f t="shared" si="2"/>
        <v>0</v>
      </c>
      <c r="S24" s="114">
        <f t="shared" si="3"/>
        <v>0</v>
      </c>
      <c r="T24" s="111"/>
      <c r="U24" s="274"/>
      <c r="V24" s="112">
        <v>40</v>
      </c>
      <c r="W24" s="112"/>
      <c r="X24" s="112">
        <v>10</v>
      </c>
      <c r="Y24" s="117"/>
      <c r="Z24" s="112"/>
      <c r="AA24" s="112"/>
      <c r="AB24" s="112"/>
      <c r="AC24" s="112"/>
      <c r="AD24" s="114"/>
      <c r="AE24" s="114"/>
      <c r="AF24" s="114"/>
      <c r="AG24" s="114"/>
      <c r="AH24" s="114"/>
      <c r="AI24" s="114">
        <v>20</v>
      </c>
      <c r="AJ24" s="114">
        <f t="shared" si="4"/>
        <v>50</v>
      </c>
      <c r="AK24" s="114">
        <f t="shared" si="0"/>
        <v>70</v>
      </c>
      <c r="AL24" s="111" t="s">
        <v>93</v>
      </c>
      <c r="AM24" s="278">
        <v>3</v>
      </c>
      <c r="AN24" s="115">
        <f t="shared" si="1"/>
        <v>70</v>
      </c>
      <c r="AO24" s="116">
        <f t="shared" si="5"/>
        <v>3</v>
      </c>
    </row>
    <row r="25" spans="1:41" ht="15" thickBot="1" x14ac:dyDescent="0.25">
      <c r="A25" s="39">
        <v>8</v>
      </c>
      <c r="B25" s="87" t="s">
        <v>21</v>
      </c>
      <c r="C25" s="34" t="s">
        <v>66</v>
      </c>
      <c r="D25" s="118"/>
      <c r="E25" s="11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>
        <f t="shared" ref="S25" si="6">SUM(D25:Q25)</f>
        <v>0</v>
      </c>
      <c r="T25" s="120"/>
      <c r="U25" s="275"/>
      <c r="V25" s="118">
        <v>15</v>
      </c>
      <c r="W25" s="119"/>
      <c r="X25" s="118">
        <v>5</v>
      </c>
      <c r="Y25" s="121"/>
      <c r="Z25" s="118"/>
      <c r="AA25" s="118"/>
      <c r="AB25" s="118"/>
      <c r="AC25" s="118"/>
      <c r="AD25" s="119"/>
      <c r="AE25" s="119"/>
      <c r="AF25" s="119"/>
      <c r="AG25" s="119"/>
      <c r="AH25" s="119"/>
      <c r="AI25" s="119">
        <v>10</v>
      </c>
      <c r="AJ25" s="119">
        <f t="shared" ref="AJ25" si="7">SUM(V25:AG25)</f>
        <v>20</v>
      </c>
      <c r="AK25" s="119">
        <f t="shared" ref="AK25" si="8">SUM(V25:AI25)</f>
        <v>30</v>
      </c>
      <c r="AL25" s="122" t="s">
        <v>93</v>
      </c>
      <c r="AM25" s="123">
        <v>1</v>
      </c>
      <c r="AN25" s="124">
        <f t="shared" ref="AN25" si="9">S25+AK25</f>
        <v>30</v>
      </c>
      <c r="AO25" s="125">
        <f t="shared" ref="AO25" si="10">SUM(U25,AM25)</f>
        <v>1</v>
      </c>
    </row>
    <row r="26" spans="1:41" ht="16.5" thickTop="1" thickBot="1" x14ac:dyDescent="0.25">
      <c r="A26" s="342" t="s">
        <v>90</v>
      </c>
      <c r="B26" s="343"/>
      <c r="C26" s="343"/>
      <c r="D26" s="326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8"/>
    </row>
    <row r="27" spans="1:41" ht="15" thickTop="1" x14ac:dyDescent="0.2">
      <c r="A27" s="37">
        <v>9</v>
      </c>
      <c r="B27" s="85" t="s">
        <v>21</v>
      </c>
      <c r="C27" s="31" t="s">
        <v>29</v>
      </c>
      <c r="D27" s="105"/>
      <c r="E27" s="105"/>
      <c r="F27" s="106"/>
      <c r="G27" s="106"/>
      <c r="H27" s="106"/>
      <c r="I27" s="106"/>
      <c r="J27" s="106"/>
      <c r="K27" s="106"/>
      <c r="L27" s="106"/>
      <c r="M27" s="106">
        <v>30</v>
      </c>
      <c r="N27" s="106"/>
      <c r="O27" s="106"/>
      <c r="P27" s="106"/>
      <c r="Q27" s="106"/>
      <c r="R27" s="106">
        <f t="shared" ref="R27:R32" si="11">SUM(D27:P27)</f>
        <v>30</v>
      </c>
      <c r="S27" s="106">
        <f t="shared" ref="S27:S32" si="12">SUM(D27:Q27)</f>
        <v>30</v>
      </c>
      <c r="T27" s="88" t="s">
        <v>93</v>
      </c>
      <c r="U27" s="273">
        <v>1</v>
      </c>
      <c r="V27" s="105"/>
      <c r="W27" s="105"/>
      <c r="X27" s="105"/>
      <c r="Y27" s="105"/>
      <c r="Z27" s="105"/>
      <c r="AA27" s="105"/>
      <c r="AB27" s="105"/>
      <c r="AC27" s="105"/>
      <c r="AD27" s="106"/>
      <c r="AE27" s="106">
        <v>30</v>
      </c>
      <c r="AF27" s="106"/>
      <c r="AG27" s="106"/>
      <c r="AH27" s="106"/>
      <c r="AI27" s="106"/>
      <c r="AJ27" s="106">
        <f t="shared" ref="AJ27:AJ32" si="13">SUM(V27:AG27)</f>
        <v>30</v>
      </c>
      <c r="AK27" s="106">
        <f t="shared" ref="AK27:AK32" si="14">SUM(V27:AI27)</f>
        <v>30</v>
      </c>
      <c r="AL27" s="88" t="s">
        <v>93</v>
      </c>
      <c r="AM27" s="277">
        <v>1</v>
      </c>
      <c r="AN27" s="108">
        <f t="shared" ref="AN27:AN32" si="15">S27+AK27</f>
        <v>60</v>
      </c>
      <c r="AO27" s="109">
        <f t="shared" ref="AO27:AO32" si="16">SUM(U27,AM27)</f>
        <v>2</v>
      </c>
    </row>
    <row r="28" spans="1:41" ht="14.25" x14ac:dyDescent="0.2">
      <c r="A28" s="38">
        <v>10</v>
      </c>
      <c r="B28" s="86" t="s">
        <v>21</v>
      </c>
      <c r="C28" s="32" t="s">
        <v>52</v>
      </c>
      <c r="D28" s="112">
        <v>20</v>
      </c>
      <c r="E28" s="112"/>
      <c r="F28" s="114">
        <v>10</v>
      </c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>
        <v>20</v>
      </c>
      <c r="R28" s="114">
        <f t="shared" si="11"/>
        <v>30</v>
      </c>
      <c r="S28" s="114">
        <f t="shared" si="12"/>
        <v>50</v>
      </c>
      <c r="T28" s="111" t="s">
        <v>93</v>
      </c>
      <c r="U28" s="274">
        <v>2</v>
      </c>
      <c r="V28" s="112"/>
      <c r="W28" s="112"/>
      <c r="X28" s="112"/>
      <c r="Y28" s="112"/>
      <c r="Z28" s="112"/>
      <c r="AA28" s="112"/>
      <c r="AB28" s="112"/>
      <c r="AC28" s="112"/>
      <c r="AD28" s="114"/>
      <c r="AE28" s="114"/>
      <c r="AF28" s="114"/>
      <c r="AG28" s="114"/>
      <c r="AH28" s="114"/>
      <c r="AI28" s="114"/>
      <c r="AJ28" s="114">
        <f t="shared" si="13"/>
        <v>0</v>
      </c>
      <c r="AK28" s="114">
        <f t="shared" si="14"/>
        <v>0</v>
      </c>
      <c r="AL28" s="111"/>
      <c r="AM28" s="278"/>
      <c r="AN28" s="115">
        <f t="shared" si="15"/>
        <v>50</v>
      </c>
      <c r="AO28" s="126">
        <f t="shared" si="16"/>
        <v>2</v>
      </c>
    </row>
    <row r="29" spans="1:41" ht="14.25" x14ac:dyDescent="0.2">
      <c r="A29" s="38">
        <v>11</v>
      </c>
      <c r="B29" s="86" t="s">
        <v>21</v>
      </c>
      <c r="C29" s="32" t="s">
        <v>51</v>
      </c>
      <c r="D29" s="112">
        <v>35</v>
      </c>
      <c r="E29" s="112"/>
      <c r="F29" s="114"/>
      <c r="G29" s="114">
        <v>15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>
        <v>20</v>
      </c>
      <c r="R29" s="114">
        <f t="shared" si="11"/>
        <v>50</v>
      </c>
      <c r="S29" s="114">
        <f t="shared" si="12"/>
        <v>70</v>
      </c>
      <c r="T29" s="111" t="s">
        <v>93</v>
      </c>
      <c r="U29" s="274">
        <v>3</v>
      </c>
      <c r="V29" s="112"/>
      <c r="W29" s="112"/>
      <c r="X29" s="112"/>
      <c r="Y29" s="112"/>
      <c r="Z29" s="112"/>
      <c r="AA29" s="112"/>
      <c r="AB29" s="112"/>
      <c r="AC29" s="112"/>
      <c r="AD29" s="114"/>
      <c r="AE29" s="114"/>
      <c r="AF29" s="114"/>
      <c r="AG29" s="114"/>
      <c r="AH29" s="114"/>
      <c r="AI29" s="114"/>
      <c r="AJ29" s="114">
        <f t="shared" si="13"/>
        <v>0</v>
      </c>
      <c r="AK29" s="114">
        <f t="shared" si="14"/>
        <v>0</v>
      </c>
      <c r="AL29" s="111"/>
      <c r="AM29" s="278"/>
      <c r="AN29" s="115">
        <f t="shared" si="15"/>
        <v>70</v>
      </c>
      <c r="AO29" s="126">
        <f t="shared" si="16"/>
        <v>3</v>
      </c>
    </row>
    <row r="30" spans="1:41" ht="14.25" x14ac:dyDescent="0.2">
      <c r="A30" s="38">
        <v>12</v>
      </c>
      <c r="B30" s="86" t="s">
        <v>21</v>
      </c>
      <c r="C30" s="32" t="s">
        <v>50</v>
      </c>
      <c r="D30" s="112">
        <v>25</v>
      </c>
      <c r="E30" s="112"/>
      <c r="F30" s="114">
        <v>5</v>
      </c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>
        <v>20</v>
      </c>
      <c r="R30" s="114">
        <f t="shared" si="11"/>
        <v>30</v>
      </c>
      <c r="S30" s="114">
        <f t="shared" si="12"/>
        <v>50</v>
      </c>
      <c r="T30" s="111" t="s">
        <v>93</v>
      </c>
      <c r="U30" s="274">
        <v>2</v>
      </c>
      <c r="V30" s="112"/>
      <c r="W30" s="112"/>
      <c r="X30" s="112"/>
      <c r="Y30" s="112"/>
      <c r="Z30" s="112"/>
      <c r="AA30" s="112"/>
      <c r="AB30" s="112"/>
      <c r="AC30" s="112"/>
      <c r="AD30" s="114"/>
      <c r="AE30" s="114"/>
      <c r="AF30" s="114"/>
      <c r="AG30" s="114"/>
      <c r="AH30" s="114"/>
      <c r="AI30" s="114"/>
      <c r="AJ30" s="114">
        <f t="shared" si="13"/>
        <v>0</v>
      </c>
      <c r="AK30" s="114">
        <f t="shared" si="14"/>
        <v>0</v>
      </c>
      <c r="AL30" s="111"/>
      <c r="AM30" s="278"/>
      <c r="AN30" s="115">
        <f t="shared" si="15"/>
        <v>50</v>
      </c>
      <c r="AO30" s="126">
        <f t="shared" si="16"/>
        <v>2</v>
      </c>
    </row>
    <row r="31" spans="1:41" ht="14.25" x14ac:dyDescent="0.2">
      <c r="A31" s="38">
        <v>13</v>
      </c>
      <c r="B31" s="86" t="s">
        <v>21</v>
      </c>
      <c r="C31" s="32" t="s">
        <v>49</v>
      </c>
      <c r="D31" s="112">
        <v>30</v>
      </c>
      <c r="E31" s="112"/>
      <c r="F31" s="114">
        <v>10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>
        <v>20</v>
      </c>
      <c r="R31" s="114">
        <f t="shared" si="11"/>
        <v>40</v>
      </c>
      <c r="S31" s="114">
        <f t="shared" si="12"/>
        <v>60</v>
      </c>
      <c r="T31" s="111" t="s">
        <v>93</v>
      </c>
      <c r="U31" s="274">
        <v>2.5</v>
      </c>
      <c r="V31" s="112"/>
      <c r="W31" s="112"/>
      <c r="X31" s="112"/>
      <c r="Y31" s="112"/>
      <c r="Z31" s="112"/>
      <c r="AA31" s="112"/>
      <c r="AB31" s="112"/>
      <c r="AC31" s="112"/>
      <c r="AD31" s="114"/>
      <c r="AE31" s="114"/>
      <c r="AF31" s="114"/>
      <c r="AG31" s="114"/>
      <c r="AH31" s="114"/>
      <c r="AI31" s="114"/>
      <c r="AJ31" s="114">
        <f t="shared" si="13"/>
        <v>0</v>
      </c>
      <c r="AK31" s="114">
        <f t="shared" si="14"/>
        <v>0</v>
      </c>
      <c r="AL31" s="111"/>
      <c r="AM31" s="278"/>
      <c r="AN31" s="115">
        <f t="shared" si="15"/>
        <v>60</v>
      </c>
      <c r="AO31" s="126">
        <f t="shared" si="16"/>
        <v>2.5</v>
      </c>
    </row>
    <row r="32" spans="1:41" ht="15" thickBot="1" x14ac:dyDescent="0.25">
      <c r="A32" s="39">
        <v>14</v>
      </c>
      <c r="B32" s="87" t="s">
        <v>21</v>
      </c>
      <c r="C32" s="33" t="s">
        <v>48</v>
      </c>
      <c r="D32" s="118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>
        <f t="shared" si="11"/>
        <v>0</v>
      </c>
      <c r="S32" s="119">
        <f t="shared" si="12"/>
        <v>0</v>
      </c>
      <c r="T32" s="120"/>
      <c r="U32" s="275"/>
      <c r="V32" s="118">
        <v>35</v>
      </c>
      <c r="W32" s="118"/>
      <c r="X32" s="118">
        <v>10</v>
      </c>
      <c r="Y32" s="118"/>
      <c r="Z32" s="118"/>
      <c r="AA32" s="118"/>
      <c r="AB32" s="118"/>
      <c r="AC32" s="118"/>
      <c r="AD32" s="119"/>
      <c r="AE32" s="119"/>
      <c r="AF32" s="119"/>
      <c r="AG32" s="119"/>
      <c r="AH32" s="119"/>
      <c r="AI32" s="119">
        <v>25</v>
      </c>
      <c r="AJ32" s="119">
        <f t="shared" si="13"/>
        <v>45</v>
      </c>
      <c r="AK32" s="119">
        <f t="shared" si="14"/>
        <v>70</v>
      </c>
      <c r="AL32" s="120" t="s">
        <v>93</v>
      </c>
      <c r="AM32" s="279">
        <v>2.5</v>
      </c>
      <c r="AN32" s="124">
        <f t="shared" si="15"/>
        <v>70</v>
      </c>
      <c r="AO32" s="127">
        <f t="shared" si="16"/>
        <v>2.5</v>
      </c>
    </row>
    <row r="33" spans="1:42" ht="16.5" thickTop="1" thickBot="1" x14ac:dyDescent="0.25">
      <c r="A33" s="342" t="s">
        <v>91</v>
      </c>
      <c r="B33" s="343"/>
      <c r="C33" s="343"/>
      <c r="D33" s="326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8"/>
    </row>
    <row r="34" spans="1:42" ht="15" thickTop="1" x14ac:dyDescent="0.2">
      <c r="A34" s="37">
        <v>15</v>
      </c>
      <c r="B34" s="85" t="s">
        <v>21</v>
      </c>
      <c r="C34" s="31" t="s">
        <v>58</v>
      </c>
      <c r="D34" s="105">
        <v>25</v>
      </c>
      <c r="E34" s="105"/>
      <c r="F34" s="106"/>
      <c r="G34" s="106"/>
      <c r="H34" s="106">
        <v>70</v>
      </c>
      <c r="I34" s="106"/>
      <c r="J34" s="106"/>
      <c r="K34" s="106"/>
      <c r="L34" s="106"/>
      <c r="M34" s="106"/>
      <c r="N34" s="106"/>
      <c r="O34" s="106"/>
      <c r="P34" s="106"/>
      <c r="Q34" s="106">
        <v>30</v>
      </c>
      <c r="R34" s="106">
        <f t="shared" si="2"/>
        <v>95</v>
      </c>
      <c r="S34" s="106">
        <f t="shared" si="3"/>
        <v>125</v>
      </c>
      <c r="T34" s="88" t="s">
        <v>93</v>
      </c>
      <c r="U34" s="273">
        <v>5.5</v>
      </c>
      <c r="V34" s="105">
        <v>25</v>
      </c>
      <c r="W34" s="105"/>
      <c r="X34" s="105"/>
      <c r="Y34" s="105"/>
      <c r="Z34" s="105">
        <v>70</v>
      </c>
      <c r="AA34" s="105"/>
      <c r="AB34" s="105"/>
      <c r="AC34" s="105">
        <v>80</v>
      </c>
      <c r="AD34" s="106"/>
      <c r="AE34" s="106"/>
      <c r="AF34" s="106"/>
      <c r="AG34" s="106"/>
      <c r="AH34" s="106"/>
      <c r="AI34" s="106">
        <v>15</v>
      </c>
      <c r="AJ34" s="106">
        <f t="shared" si="4"/>
        <v>175</v>
      </c>
      <c r="AK34" s="106">
        <f t="shared" si="0"/>
        <v>190</v>
      </c>
      <c r="AL34" s="88" t="s">
        <v>94</v>
      </c>
      <c r="AM34" s="277">
        <v>6</v>
      </c>
      <c r="AN34" s="129">
        <f t="shared" si="1"/>
        <v>315</v>
      </c>
      <c r="AO34" s="130">
        <f t="shared" si="5"/>
        <v>11.5</v>
      </c>
    </row>
    <row r="35" spans="1:42" ht="14.25" x14ac:dyDescent="0.2">
      <c r="A35" s="38">
        <v>16</v>
      </c>
      <c r="B35" s="86" t="s">
        <v>21</v>
      </c>
      <c r="C35" s="32" t="s">
        <v>57</v>
      </c>
      <c r="D35" s="112"/>
      <c r="E35" s="112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>
        <f t="shared" si="3"/>
        <v>0</v>
      </c>
      <c r="T35" s="111"/>
      <c r="U35" s="274"/>
      <c r="V35" s="112">
        <v>10</v>
      </c>
      <c r="W35" s="112"/>
      <c r="X35" s="112">
        <v>10</v>
      </c>
      <c r="Y35" s="112"/>
      <c r="Z35" s="112"/>
      <c r="AA35" s="112"/>
      <c r="AB35" s="112"/>
      <c r="AC35" s="112"/>
      <c r="AD35" s="114"/>
      <c r="AE35" s="114"/>
      <c r="AF35" s="114"/>
      <c r="AG35" s="114"/>
      <c r="AH35" s="114"/>
      <c r="AI35" s="114">
        <v>30</v>
      </c>
      <c r="AJ35" s="114">
        <f t="shared" si="4"/>
        <v>20</v>
      </c>
      <c r="AK35" s="114">
        <f t="shared" si="0"/>
        <v>50</v>
      </c>
      <c r="AL35" s="111" t="s">
        <v>93</v>
      </c>
      <c r="AM35" s="278">
        <v>2</v>
      </c>
      <c r="AN35" s="131">
        <f t="shared" si="1"/>
        <v>50</v>
      </c>
      <c r="AO35" s="132">
        <f t="shared" si="5"/>
        <v>2</v>
      </c>
    </row>
    <row r="36" spans="1:42" ht="14.25" x14ac:dyDescent="0.2">
      <c r="A36" s="38">
        <v>17</v>
      </c>
      <c r="B36" s="86" t="s">
        <v>21</v>
      </c>
      <c r="C36" s="32" t="s">
        <v>56</v>
      </c>
      <c r="D36" s="112">
        <v>0</v>
      </c>
      <c r="E36" s="112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>
        <f t="shared" si="2"/>
        <v>0</v>
      </c>
      <c r="S36" s="114">
        <f t="shared" si="3"/>
        <v>0</v>
      </c>
      <c r="T36" s="111"/>
      <c r="U36" s="274"/>
      <c r="V36" s="112">
        <v>10</v>
      </c>
      <c r="W36" s="112"/>
      <c r="X36" s="112"/>
      <c r="Y36" s="112"/>
      <c r="Z36" s="112"/>
      <c r="AA36" s="112"/>
      <c r="AB36" s="112"/>
      <c r="AC36" s="112">
        <v>20</v>
      </c>
      <c r="AD36" s="114"/>
      <c r="AE36" s="114"/>
      <c r="AF36" s="114"/>
      <c r="AG36" s="114"/>
      <c r="AH36" s="114"/>
      <c r="AI36" s="114">
        <v>30</v>
      </c>
      <c r="AJ36" s="114">
        <f t="shared" si="4"/>
        <v>30</v>
      </c>
      <c r="AK36" s="114">
        <f t="shared" si="0"/>
        <v>60</v>
      </c>
      <c r="AL36" s="111" t="s">
        <v>93</v>
      </c>
      <c r="AM36" s="278">
        <v>2</v>
      </c>
      <c r="AN36" s="131">
        <f t="shared" si="1"/>
        <v>60</v>
      </c>
      <c r="AO36" s="132">
        <f t="shared" si="5"/>
        <v>2</v>
      </c>
    </row>
    <row r="37" spans="1:42" ht="14.25" x14ac:dyDescent="0.2">
      <c r="A37" s="38">
        <v>18</v>
      </c>
      <c r="B37" s="86" t="s">
        <v>21</v>
      </c>
      <c r="C37" s="32" t="s">
        <v>55</v>
      </c>
      <c r="D37" s="112">
        <v>15</v>
      </c>
      <c r="E37" s="112"/>
      <c r="F37" s="114">
        <v>10</v>
      </c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>
        <v>25</v>
      </c>
      <c r="S37" s="114">
        <f t="shared" si="3"/>
        <v>25</v>
      </c>
      <c r="T37" s="111" t="s">
        <v>93</v>
      </c>
      <c r="U37" s="274">
        <v>1</v>
      </c>
      <c r="V37" s="112"/>
      <c r="W37" s="112"/>
      <c r="X37" s="112"/>
      <c r="Y37" s="112"/>
      <c r="Z37" s="112"/>
      <c r="AA37" s="112"/>
      <c r="AB37" s="112"/>
      <c r="AC37" s="112"/>
      <c r="AD37" s="114"/>
      <c r="AE37" s="114"/>
      <c r="AF37" s="114"/>
      <c r="AG37" s="114"/>
      <c r="AH37" s="114"/>
      <c r="AI37" s="114"/>
      <c r="AJ37" s="114"/>
      <c r="AK37" s="114">
        <f t="shared" si="0"/>
        <v>0</v>
      </c>
      <c r="AL37" s="111"/>
      <c r="AM37" s="278"/>
      <c r="AN37" s="131">
        <f t="shared" si="1"/>
        <v>25</v>
      </c>
      <c r="AO37" s="132">
        <f t="shared" si="5"/>
        <v>1</v>
      </c>
    </row>
    <row r="38" spans="1:42" ht="14.25" x14ac:dyDescent="0.2">
      <c r="A38" s="38">
        <v>19</v>
      </c>
      <c r="B38" s="86" t="s">
        <v>21</v>
      </c>
      <c r="C38" s="33" t="s">
        <v>54</v>
      </c>
      <c r="D38" s="112"/>
      <c r="E38" s="112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>
        <f t="shared" si="2"/>
        <v>0</v>
      </c>
      <c r="S38" s="114">
        <f t="shared" si="3"/>
        <v>0</v>
      </c>
      <c r="T38" s="111"/>
      <c r="U38" s="274"/>
      <c r="V38" s="112">
        <v>15</v>
      </c>
      <c r="W38" s="112"/>
      <c r="X38" s="112"/>
      <c r="Y38" s="112"/>
      <c r="Z38" s="112">
        <v>25</v>
      </c>
      <c r="AA38" s="112"/>
      <c r="AB38" s="112"/>
      <c r="AC38" s="112"/>
      <c r="AD38" s="114"/>
      <c r="AE38" s="114"/>
      <c r="AF38" s="114"/>
      <c r="AG38" s="114"/>
      <c r="AH38" s="114"/>
      <c r="AI38" s="114">
        <v>10</v>
      </c>
      <c r="AJ38" s="114">
        <f t="shared" si="4"/>
        <v>40</v>
      </c>
      <c r="AK38" s="114">
        <f t="shared" si="0"/>
        <v>50</v>
      </c>
      <c r="AL38" s="111" t="s">
        <v>94</v>
      </c>
      <c r="AM38" s="278">
        <v>1.5</v>
      </c>
      <c r="AN38" s="131">
        <f t="shared" si="1"/>
        <v>50</v>
      </c>
      <c r="AO38" s="132">
        <f t="shared" si="5"/>
        <v>1.5</v>
      </c>
    </row>
    <row r="39" spans="1:42" ht="15" thickBot="1" x14ac:dyDescent="0.25">
      <c r="A39" s="39">
        <v>20</v>
      </c>
      <c r="B39" s="87" t="s">
        <v>21</v>
      </c>
      <c r="C39" s="60" t="s">
        <v>45</v>
      </c>
      <c r="D39" s="133">
        <v>15</v>
      </c>
      <c r="E39" s="118"/>
      <c r="F39" s="119">
        <v>10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v>15</v>
      </c>
      <c r="R39" s="119">
        <f t="shared" si="2"/>
        <v>25</v>
      </c>
      <c r="S39" s="119">
        <f t="shared" si="3"/>
        <v>40</v>
      </c>
      <c r="T39" s="120" t="s">
        <v>94</v>
      </c>
      <c r="U39" s="275">
        <v>1.5</v>
      </c>
      <c r="V39" s="118"/>
      <c r="W39" s="118"/>
      <c r="X39" s="118"/>
      <c r="Y39" s="118"/>
      <c r="Z39" s="118"/>
      <c r="AA39" s="118"/>
      <c r="AB39" s="118"/>
      <c r="AC39" s="118"/>
      <c r="AD39" s="119"/>
      <c r="AE39" s="119"/>
      <c r="AF39" s="119"/>
      <c r="AG39" s="119"/>
      <c r="AH39" s="119"/>
      <c r="AI39" s="119"/>
      <c r="AJ39" s="119">
        <f t="shared" si="4"/>
        <v>0</v>
      </c>
      <c r="AK39" s="119">
        <f t="shared" si="0"/>
        <v>0</v>
      </c>
      <c r="AL39" s="120"/>
      <c r="AM39" s="279"/>
      <c r="AN39" s="134">
        <f t="shared" si="1"/>
        <v>40</v>
      </c>
      <c r="AO39" s="135">
        <f t="shared" si="5"/>
        <v>1.5</v>
      </c>
    </row>
    <row r="40" spans="1:42" ht="16.5" thickTop="1" thickBot="1" x14ac:dyDescent="0.25">
      <c r="A40" s="342" t="s">
        <v>92</v>
      </c>
      <c r="B40" s="343"/>
      <c r="C40" s="343"/>
      <c r="D40" s="326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8"/>
    </row>
    <row r="41" spans="1:42" ht="29.25" thickTop="1" x14ac:dyDescent="0.2">
      <c r="A41" s="37">
        <v>21</v>
      </c>
      <c r="B41" s="85" t="s">
        <v>21</v>
      </c>
      <c r="C41" s="35" t="s">
        <v>53</v>
      </c>
      <c r="D41" s="105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>
        <f t="shared" si="2"/>
        <v>0</v>
      </c>
      <c r="S41" s="106">
        <f t="shared" si="3"/>
        <v>0</v>
      </c>
      <c r="T41" s="88"/>
      <c r="U41" s="107"/>
      <c r="V41" s="105">
        <v>20</v>
      </c>
      <c r="W41" s="105"/>
      <c r="X41" s="105"/>
      <c r="Y41" s="105"/>
      <c r="Z41" s="105"/>
      <c r="AA41" s="105"/>
      <c r="AB41" s="105"/>
      <c r="AC41" s="105"/>
      <c r="AD41" s="106"/>
      <c r="AE41" s="106"/>
      <c r="AF41" s="106"/>
      <c r="AG41" s="106"/>
      <c r="AH41" s="106"/>
      <c r="AI41" s="106">
        <v>10</v>
      </c>
      <c r="AJ41" s="106">
        <f t="shared" si="4"/>
        <v>20</v>
      </c>
      <c r="AK41" s="106">
        <f t="shared" si="0"/>
        <v>30</v>
      </c>
      <c r="AL41" s="88" t="s">
        <v>93</v>
      </c>
      <c r="AM41" s="277">
        <v>1</v>
      </c>
      <c r="AN41" s="129">
        <f t="shared" si="1"/>
        <v>30</v>
      </c>
      <c r="AO41" s="130">
        <f t="shared" si="5"/>
        <v>1</v>
      </c>
    </row>
    <row r="42" spans="1:42" ht="15" thickBot="1" x14ac:dyDescent="0.25">
      <c r="A42" s="40">
        <v>22</v>
      </c>
      <c r="B42" s="90" t="s">
        <v>21</v>
      </c>
      <c r="C42" s="36" t="s">
        <v>42</v>
      </c>
      <c r="D42" s="136"/>
      <c r="E42" s="118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>
        <f t="shared" si="2"/>
        <v>0</v>
      </c>
      <c r="S42" s="137">
        <f t="shared" si="3"/>
        <v>0</v>
      </c>
      <c r="T42" s="89"/>
      <c r="U42" s="138"/>
      <c r="V42" s="136">
        <v>25</v>
      </c>
      <c r="W42" s="139"/>
      <c r="X42" s="139"/>
      <c r="Y42" s="139"/>
      <c r="Z42" s="139"/>
      <c r="AA42" s="137"/>
      <c r="AB42" s="139"/>
      <c r="AC42" s="139"/>
      <c r="AD42" s="137"/>
      <c r="AE42" s="137"/>
      <c r="AF42" s="137"/>
      <c r="AG42" s="137"/>
      <c r="AH42" s="137"/>
      <c r="AI42" s="137">
        <v>10</v>
      </c>
      <c r="AJ42" s="137">
        <f t="shared" si="4"/>
        <v>25</v>
      </c>
      <c r="AK42" s="137">
        <f t="shared" si="0"/>
        <v>35</v>
      </c>
      <c r="AL42" s="89" t="s">
        <v>93</v>
      </c>
      <c r="AM42" s="280">
        <v>1.5</v>
      </c>
      <c r="AN42" s="140">
        <f t="shared" si="1"/>
        <v>35</v>
      </c>
      <c r="AO42" s="135">
        <f t="shared" si="5"/>
        <v>1.5</v>
      </c>
    </row>
    <row r="43" spans="1:42" ht="16.5" thickTop="1" thickBot="1" x14ac:dyDescent="0.25">
      <c r="A43" s="335" t="s">
        <v>95</v>
      </c>
      <c r="B43" s="336"/>
      <c r="C43" s="337"/>
      <c r="D43" s="332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4"/>
    </row>
    <row r="44" spans="1:42" ht="15" thickBot="1" x14ac:dyDescent="0.25">
      <c r="A44" s="92">
        <v>23</v>
      </c>
      <c r="B44" s="93" t="s">
        <v>21</v>
      </c>
      <c r="C44" s="94" t="s">
        <v>69</v>
      </c>
      <c r="D44" s="141"/>
      <c r="E44" s="141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>
        <f t="shared" ref="S44" si="17">SUM(D44:Q44)</f>
        <v>0</v>
      </c>
      <c r="T44" s="143"/>
      <c r="U44" s="144"/>
      <c r="V44" s="141"/>
      <c r="W44" s="141"/>
      <c r="X44" s="141"/>
      <c r="Y44" s="141"/>
      <c r="Z44" s="141"/>
      <c r="AA44" s="141"/>
      <c r="AB44" s="141"/>
      <c r="AC44" s="141"/>
      <c r="AD44" s="142"/>
      <c r="AE44" s="142"/>
      <c r="AF44" s="142"/>
      <c r="AG44" s="142"/>
      <c r="AH44" s="142">
        <v>120</v>
      </c>
      <c r="AI44" s="142"/>
      <c r="AJ44" s="142">
        <f t="shared" ref="AJ44" si="18">SUM(V44:AG44)</f>
        <v>0</v>
      </c>
      <c r="AK44" s="142">
        <f t="shared" ref="AK44" si="19">SUM(V44:AI44)</f>
        <v>120</v>
      </c>
      <c r="AL44" s="143" t="s">
        <v>93</v>
      </c>
      <c r="AM44" s="281">
        <v>4</v>
      </c>
      <c r="AN44" s="284">
        <f t="shared" ref="AN44" si="20">S44+AK44</f>
        <v>120</v>
      </c>
      <c r="AO44" s="285">
        <f t="shared" ref="AO44" si="21">SUM(U44,AM44)</f>
        <v>4</v>
      </c>
    </row>
    <row r="45" spans="1:42" s="82" customFormat="1" ht="15" thickBot="1" x14ac:dyDescent="0.25">
      <c r="A45" s="98"/>
      <c r="B45" s="99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2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/>
      <c r="AM45" s="101"/>
      <c r="AN45" s="103"/>
      <c r="AO45" s="128"/>
    </row>
    <row r="46" spans="1:42" ht="15" thickBot="1" x14ac:dyDescent="0.25">
      <c r="A46" s="95">
        <v>24</v>
      </c>
      <c r="B46" s="96" t="s">
        <v>21</v>
      </c>
      <c r="C46" s="97" t="s">
        <v>31</v>
      </c>
      <c r="D46" s="145"/>
      <c r="E46" s="146"/>
      <c r="F46" s="146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9"/>
      <c r="U46" s="150"/>
      <c r="V46" s="151"/>
      <c r="W46" s="151"/>
      <c r="X46" s="151"/>
      <c r="Y46" s="151"/>
      <c r="Z46" s="151"/>
      <c r="AA46" s="151"/>
      <c r="AB46" s="151"/>
      <c r="AC46" s="151"/>
      <c r="AD46" s="148"/>
      <c r="AE46" s="148"/>
      <c r="AF46" s="148"/>
      <c r="AG46" s="148">
        <v>15</v>
      </c>
      <c r="AH46" s="148"/>
      <c r="AI46" s="148"/>
      <c r="AJ46" s="152"/>
      <c r="AK46" s="146">
        <f t="shared" si="0"/>
        <v>15</v>
      </c>
      <c r="AL46" s="153" t="s">
        <v>93</v>
      </c>
      <c r="AM46" s="282" t="s">
        <v>97</v>
      </c>
      <c r="AN46" s="154">
        <f t="shared" si="1"/>
        <v>15</v>
      </c>
      <c r="AO46" s="155" t="s">
        <v>97</v>
      </c>
      <c r="AP46" s="64"/>
    </row>
    <row r="47" spans="1:42" ht="14.25" thickTop="1" thickBot="1" x14ac:dyDescent="0.25">
      <c r="A47" s="317" t="s">
        <v>2</v>
      </c>
      <c r="B47" s="318"/>
      <c r="C47" s="319"/>
      <c r="D47" s="156">
        <f t="shared" ref="D47:S47" si="22">SUM(D18:D46)</f>
        <v>335</v>
      </c>
      <c r="E47" s="157">
        <f t="shared" si="22"/>
        <v>0</v>
      </c>
      <c r="F47" s="157">
        <f t="shared" si="22"/>
        <v>65</v>
      </c>
      <c r="G47" s="157">
        <f t="shared" si="22"/>
        <v>30</v>
      </c>
      <c r="H47" s="158">
        <f t="shared" si="22"/>
        <v>70</v>
      </c>
      <c r="I47" s="158">
        <f t="shared" si="22"/>
        <v>0</v>
      </c>
      <c r="J47" s="158">
        <f t="shared" si="22"/>
        <v>0</v>
      </c>
      <c r="K47" s="158">
        <f t="shared" si="22"/>
        <v>0</v>
      </c>
      <c r="L47" s="158">
        <f t="shared" si="22"/>
        <v>0</v>
      </c>
      <c r="M47" s="158">
        <f t="shared" si="22"/>
        <v>30</v>
      </c>
      <c r="N47" s="158">
        <f t="shared" si="22"/>
        <v>0</v>
      </c>
      <c r="O47" s="158">
        <f t="shared" si="22"/>
        <v>0</v>
      </c>
      <c r="P47" s="158">
        <f t="shared" si="22"/>
        <v>0</v>
      </c>
      <c r="Q47" s="158">
        <f t="shared" si="22"/>
        <v>185</v>
      </c>
      <c r="R47" s="158">
        <f t="shared" si="22"/>
        <v>530</v>
      </c>
      <c r="S47" s="158">
        <f t="shared" si="22"/>
        <v>715</v>
      </c>
      <c r="T47" s="158"/>
      <c r="U47" s="276">
        <f>SUM(U18:U46)</f>
        <v>29</v>
      </c>
      <c r="V47" s="158">
        <f t="shared" ref="V47:AK47" si="23">SUM(V18:V46)</f>
        <v>265</v>
      </c>
      <c r="W47" s="158">
        <f t="shared" si="23"/>
        <v>0</v>
      </c>
      <c r="X47" s="158">
        <f t="shared" si="23"/>
        <v>45</v>
      </c>
      <c r="Y47" s="158">
        <f t="shared" si="23"/>
        <v>20</v>
      </c>
      <c r="Z47" s="158">
        <f t="shared" si="23"/>
        <v>95</v>
      </c>
      <c r="AA47" s="158">
        <f t="shared" si="23"/>
        <v>0</v>
      </c>
      <c r="AB47" s="158">
        <f t="shared" si="23"/>
        <v>0</v>
      </c>
      <c r="AC47" s="158">
        <f t="shared" si="23"/>
        <v>100</v>
      </c>
      <c r="AD47" s="158">
        <f t="shared" si="23"/>
        <v>0</v>
      </c>
      <c r="AE47" s="158">
        <f t="shared" si="23"/>
        <v>30</v>
      </c>
      <c r="AF47" s="158">
        <f t="shared" si="23"/>
        <v>0</v>
      </c>
      <c r="AG47" s="158">
        <f t="shared" si="23"/>
        <v>15</v>
      </c>
      <c r="AH47" s="158">
        <f t="shared" si="23"/>
        <v>120</v>
      </c>
      <c r="AI47" s="158">
        <f t="shared" si="23"/>
        <v>195</v>
      </c>
      <c r="AJ47" s="158">
        <f t="shared" si="23"/>
        <v>555</v>
      </c>
      <c r="AK47" s="157">
        <f t="shared" si="23"/>
        <v>885</v>
      </c>
      <c r="AL47" s="157"/>
      <c r="AM47" s="283">
        <f>SUM(AM18:AM46)</f>
        <v>31</v>
      </c>
      <c r="AN47" s="159">
        <f>SUM(S47,AK47)</f>
        <v>1600</v>
      </c>
      <c r="AO47" s="160">
        <f>SUM(AO18:AO46)</f>
        <v>60</v>
      </c>
    </row>
    <row r="48" spans="1:42" ht="13.5" thickTop="1" x14ac:dyDescent="0.2"/>
    <row r="49" spans="3:38" x14ac:dyDescent="0.2">
      <c r="Q49" s="14"/>
    </row>
    <row r="50" spans="3:38" x14ac:dyDescent="0.2">
      <c r="C50" s="62"/>
      <c r="O50" s="12" t="s">
        <v>83</v>
      </c>
      <c r="AF50" s="339" t="s">
        <v>107</v>
      </c>
      <c r="AG50" s="338"/>
      <c r="AH50" s="338"/>
      <c r="AI50" s="338"/>
      <c r="AJ50" s="338"/>
      <c r="AK50" s="338"/>
      <c r="AL50" s="338"/>
    </row>
    <row r="51" spans="3:38" x14ac:dyDescent="0.2">
      <c r="C51" s="17" t="s">
        <v>7</v>
      </c>
      <c r="M51" s="13"/>
      <c r="O51" s="338" t="s">
        <v>3</v>
      </c>
      <c r="P51" s="338"/>
      <c r="Q51" s="338"/>
      <c r="R51" s="338"/>
      <c r="S51" s="338"/>
      <c r="T51" s="338"/>
      <c r="U51" s="338"/>
      <c r="AF51" s="338" t="s">
        <v>4</v>
      </c>
      <c r="AG51" s="338"/>
      <c r="AH51" s="338"/>
      <c r="AI51" s="338"/>
      <c r="AJ51" s="338"/>
      <c r="AK51" s="338"/>
      <c r="AL51" s="338"/>
    </row>
    <row r="57" spans="3:38" x14ac:dyDescent="0.2">
      <c r="AF57" s="63"/>
    </row>
  </sheetData>
  <mergeCells count="22">
    <mergeCell ref="O51:U51"/>
    <mergeCell ref="AF50:AL50"/>
    <mergeCell ref="AF51:AL51"/>
    <mergeCell ref="A17:C17"/>
    <mergeCell ref="A26:C26"/>
    <mergeCell ref="A33:C33"/>
    <mergeCell ref="A40:C40"/>
    <mergeCell ref="AJ2:AN2"/>
    <mergeCell ref="AJ4:AN4"/>
    <mergeCell ref="D15:U15"/>
    <mergeCell ref="V15:AM15"/>
    <mergeCell ref="A47:C47"/>
    <mergeCell ref="AN15:AN16"/>
    <mergeCell ref="N7:V7"/>
    <mergeCell ref="D17:AO17"/>
    <mergeCell ref="D26:AO26"/>
    <mergeCell ref="D33:AO33"/>
    <mergeCell ref="D40:AO40"/>
    <mergeCell ref="AO15:AO16"/>
    <mergeCell ref="A6:AO6"/>
    <mergeCell ref="D43:AO43"/>
    <mergeCell ref="A43:C43"/>
  </mergeCells>
  <phoneticPr fontId="5" type="noConversion"/>
  <dataValidations count="1">
    <dataValidation type="list" allowBlank="1" showInputMessage="1" showErrorMessage="1" sqref="B18:B25 B27:B32 B41:B42 B44:B46 B34:B39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3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3"/>
  <sheetViews>
    <sheetView showZeros="0" zoomScale="86" zoomScaleNormal="86" zoomScaleSheetLayoutView="100" zoomScalePageLayoutView="25" workbookViewId="0">
      <selection activeCell="P13" sqref="P13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36.42578125" style="10" customWidth="1"/>
    <col min="4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69"/>
      <c r="AK2" s="369"/>
      <c r="AL2" s="369"/>
      <c r="AM2" s="369"/>
      <c r="AN2" s="369"/>
    </row>
    <row r="4" spans="1:41" x14ac:dyDescent="0.2">
      <c r="AJ4" s="369"/>
      <c r="AK4" s="369"/>
      <c r="AL4" s="369"/>
      <c r="AM4" s="369"/>
      <c r="AN4" s="369"/>
    </row>
    <row r="5" spans="1:41" x14ac:dyDescent="0.2">
      <c r="AM5" s="5"/>
    </row>
    <row r="6" spans="1:41" s="2" customFormat="1" ht="20.100000000000001" customHeight="1" x14ac:dyDescent="0.2">
      <c r="A6" s="370" t="s">
        <v>100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</row>
    <row r="7" spans="1:41" s="2" customFormat="1" ht="20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2" t="s">
        <v>113</v>
      </c>
      <c r="O7" s="322"/>
      <c r="P7" s="322"/>
      <c r="Q7" s="322"/>
      <c r="R7" s="322"/>
      <c r="S7" s="322"/>
      <c r="T7" s="322"/>
      <c r="U7" s="322"/>
      <c r="V7" s="322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25" x14ac:dyDescent="0.2">
      <c r="M8" s="3"/>
      <c r="N8" s="11" t="s">
        <v>114</v>
      </c>
      <c r="O8" s="3"/>
      <c r="P8" s="3"/>
      <c r="Q8" s="3"/>
      <c r="R8" s="3"/>
      <c r="S8" s="3"/>
    </row>
    <row r="9" spans="1:41" s="3" customFormat="1" ht="15" customHeight="1" x14ac:dyDescent="0.2">
      <c r="A9" s="11" t="s">
        <v>115</v>
      </c>
      <c r="B9" s="1"/>
      <c r="C9" s="1"/>
      <c r="D9" s="1"/>
    </row>
    <row r="10" spans="1:41" s="3" customFormat="1" ht="15" customHeight="1" x14ac:dyDescent="0.25">
      <c r="A10" s="3" t="s">
        <v>88</v>
      </c>
    </row>
    <row r="11" spans="1:41" s="3" customFormat="1" ht="15" customHeight="1" x14ac:dyDescent="0.2">
      <c r="A11" s="3" t="s">
        <v>64</v>
      </c>
    </row>
    <row r="12" spans="1:41" s="3" customFormat="1" ht="15" customHeight="1" x14ac:dyDescent="0.2">
      <c r="A12" s="3" t="s">
        <v>84</v>
      </c>
    </row>
    <row r="13" spans="1:41" ht="15" customHeight="1" x14ac:dyDescent="0.25">
      <c r="A13" s="3" t="s">
        <v>101</v>
      </c>
      <c r="B13" s="3"/>
      <c r="C13" s="3"/>
      <c r="D13" s="3"/>
    </row>
    <row r="14" spans="1:41" x14ac:dyDescent="0.2">
      <c r="A14" s="8"/>
      <c r="C14" s="1"/>
    </row>
    <row r="15" spans="1:41" ht="13.5" thickBot="1" x14ac:dyDescent="0.25"/>
    <row r="16" spans="1:41" ht="13.5" customHeight="1" thickBot="1" x14ac:dyDescent="0.25">
      <c r="A16" s="381" t="s">
        <v>6</v>
      </c>
      <c r="B16" s="22"/>
      <c r="C16" s="379" t="s">
        <v>5</v>
      </c>
      <c r="D16" s="371" t="s">
        <v>9</v>
      </c>
      <c r="E16" s="372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4"/>
      <c r="V16" s="371" t="s">
        <v>10</v>
      </c>
      <c r="W16" s="372"/>
      <c r="X16" s="372"/>
      <c r="Y16" s="372"/>
      <c r="Z16" s="372"/>
      <c r="AA16" s="372"/>
      <c r="AB16" s="372"/>
      <c r="AC16" s="372"/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375" t="s">
        <v>11</v>
      </c>
      <c r="AO16" s="377" t="s">
        <v>87</v>
      </c>
    </row>
    <row r="17" spans="1:41" ht="220.5" thickBot="1" x14ac:dyDescent="0.25">
      <c r="A17" s="382"/>
      <c r="B17" s="45" t="s">
        <v>63</v>
      </c>
      <c r="C17" s="380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43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76"/>
      <c r="AO17" s="378"/>
    </row>
    <row r="18" spans="1:41" ht="15.95" customHeight="1" thickTop="1" thickBot="1" x14ac:dyDescent="0.25">
      <c r="A18" s="364" t="s">
        <v>90</v>
      </c>
      <c r="B18" s="365"/>
      <c r="C18" s="365"/>
      <c r="D18" s="366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8"/>
    </row>
    <row r="19" spans="1:41" ht="15.95" customHeight="1" thickTop="1" thickBot="1" x14ac:dyDescent="0.25">
      <c r="A19" s="51">
        <v>1</v>
      </c>
      <c r="B19" s="6" t="s">
        <v>21</v>
      </c>
      <c r="C19" s="65" t="s">
        <v>29</v>
      </c>
      <c r="D19" s="170"/>
      <c r="E19" s="170"/>
      <c r="F19" s="76"/>
      <c r="G19" s="76"/>
      <c r="H19" s="76"/>
      <c r="I19" s="76"/>
      <c r="J19" s="76"/>
      <c r="K19" s="76"/>
      <c r="L19" s="76"/>
      <c r="M19" s="76">
        <v>30</v>
      </c>
      <c r="N19" s="76"/>
      <c r="O19" s="76"/>
      <c r="P19" s="76"/>
      <c r="Q19" s="76"/>
      <c r="R19" s="76">
        <f t="shared" ref="R19" si="0">SUM(D19:P19)</f>
        <v>30</v>
      </c>
      <c r="S19" s="76">
        <f t="shared" ref="S19" si="1">SUM(D19:Q19)</f>
        <v>30</v>
      </c>
      <c r="T19" s="171" t="s">
        <v>93</v>
      </c>
      <c r="U19" s="286">
        <v>1.5</v>
      </c>
      <c r="V19" s="170"/>
      <c r="W19" s="170"/>
      <c r="X19" s="170"/>
      <c r="Y19" s="170"/>
      <c r="Z19" s="170"/>
      <c r="AA19" s="170"/>
      <c r="AB19" s="170"/>
      <c r="AC19" s="170"/>
      <c r="AD19" s="76"/>
      <c r="AE19" s="76">
        <v>30</v>
      </c>
      <c r="AF19" s="76"/>
      <c r="AG19" s="76"/>
      <c r="AH19" s="76"/>
      <c r="AI19" s="76"/>
      <c r="AJ19" s="76">
        <f t="shared" ref="AJ19" si="2">SUM(V19:AG19)</f>
        <v>30</v>
      </c>
      <c r="AK19" s="76">
        <f t="shared" ref="AK19" si="3">SUM(V19:AI19)</f>
        <v>30</v>
      </c>
      <c r="AL19" s="171" t="s">
        <v>94</v>
      </c>
      <c r="AM19" s="289">
        <v>1.5</v>
      </c>
      <c r="AN19" s="194">
        <f t="shared" ref="AN19" si="4">AK19+S19</f>
        <v>60</v>
      </c>
      <c r="AO19" s="172">
        <f t="shared" ref="AO19" si="5">SUM(U19,AM19)</f>
        <v>3</v>
      </c>
    </row>
    <row r="20" spans="1:41" ht="15.95" customHeight="1" thickTop="1" thickBot="1" x14ac:dyDescent="0.25">
      <c r="A20" s="350" t="s">
        <v>91</v>
      </c>
      <c r="B20" s="351"/>
      <c r="C20" s="351"/>
      <c r="D20" s="344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6"/>
    </row>
    <row r="21" spans="1:41" ht="43.5" thickTop="1" x14ac:dyDescent="0.2">
      <c r="A21" s="52">
        <v>2</v>
      </c>
      <c r="B21" s="46" t="s">
        <v>80</v>
      </c>
      <c r="C21" s="66" t="s">
        <v>110</v>
      </c>
      <c r="D21" s="173">
        <v>10</v>
      </c>
      <c r="E21" s="173"/>
      <c r="F21" s="56">
        <v>10</v>
      </c>
      <c r="G21" s="106"/>
      <c r="H21" s="56"/>
      <c r="I21" s="56"/>
      <c r="J21" s="56"/>
      <c r="K21" s="56"/>
      <c r="L21" s="56"/>
      <c r="M21" s="56"/>
      <c r="N21" s="56"/>
      <c r="O21" s="56"/>
      <c r="P21" s="56"/>
      <c r="Q21" s="56">
        <v>5</v>
      </c>
      <c r="R21" s="56">
        <f>SUM(D21:P21)</f>
        <v>20</v>
      </c>
      <c r="S21" s="56">
        <f t="shared" ref="S21" si="6">SUM(D21:Q21)</f>
        <v>25</v>
      </c>
      <c r="T21" s="174" t="s">
        <v>93</v>
      </c>
      <c r="U21" s="190">
        <v>1</v>
      </c>
      <c r="V21" s="56"/>
      <c r="W21" s="56"/>
      <c r="X21" s="173"/>
      <c r="Y21" s="173"/>
      <c r="Z21" s="173"/>
      <c r="AA21" s="173"/>
      <c r="AB21" s="173"/>
      <c r="AC21" s="173"/>
      <c r="AD21" s="56"/>
      <c r="AE21" s="56"/>
      <c r="AF21" s="56"/>
      <c r="AG21" s="56"/>
      <c r="AH21" s="56"/>
      <c r="AI21" s="174"/>
      <c r="AJ21" s="56"/>
      <c r="AK21" s="56">
        <f t="shared" ref="AK21" si="7">SUM(V21:AI21)</f>
        <v>0</v>
      </c>
      <c r="AL21" s="174"/>
      <c r="AM21" s="175"/>
      <c r="AN21" s="195">
        <f t="shared" ref="AN21" si="8">AK21+S21</f>
        <v>25</v>
      </c>
      <c r="AO21" s="176">
        <f t="shared" ref="AO21" si="9">SUM(U21,AM21)</f>
        <v>1</v>
      </c>
    </row>
    <row r="22" spans="1:41" ht="14.25" x14ac:dyDescent="0.2">
      <c r="A22" s="53">
        <v>3</v>
      </c>
      <c r="B22" s="21" t="s">
        <v>21</v>
      </c>
      <c r="C22" s="67" t="s">
        <v>47</v>
      </c>
      <c r="D22" s="177">
        <v>15</v>
      </c>
      <c r="E22" s="177"/>
      <c r="F22" s="7">
        <v>10</v>
      </c>
      <c r="G22" s="114"/>
      <c r="H22" s="7"/>
      <c r="I22" s="7"/>
      <c r="J22" s="7"/>
      <c r="K22" s="7"/>
      <c r="L22" s="7"/>
      <c r="M22" s="7"/>
      <c r="N22" s="7"/>
      <c r="O22" s="7"/>
      <c r="P22" s="7"/>
      <c r="Q22" s="7">
        <v>10</v>
      </c>
      <c r="R22" s="7">
        <v>25</v>
      </c>
      <c r="S22" s="7">
        <f t="shared" ref="S22:S39" si="10">SUM(D22:Q22)</f>
        <v>35</v>
      </c>
      <c r="T22" s="178" t="s">
        <v>93</v>
      </c>
      <c r="U22" s="287">
        <v>1.5</v>
      </c>
      <c r="V22" s="83"/>
      <c r="W22" s="177"/>
      <c r="X22" s="177"/>
      <c r="Y22" s="177"/>
      <c r="Z22" s="177"/>
      <c r="AA22" s="177"/>
      <c r="AB22" s="177"/>
      <c r="AC22" s="177"/>
      <c r="AD22" s="7"/>
      <c r="AE22" s="7"/>
      <c r="AF22" s="7"/>
      <c r="AG22" s="7"/>
      <c r="AH22" s="7"/>
      <c r="AI22" s="83"/>
      <c r="AJ22" s="7"/>
      <c r="AK22" s="7">
        <f t="shared" ref="AK22:AK39" si="11">SUM(V22:AI22)</f>
        <v>0</v>
      </c>
      <c r="AL22" s="178"/>
      <c r="AM22" s="179"/>
      <c r="AN22" s="196">
        <f t="shared" ref="AN22:AN39" si="12">AK22+S22</f>
        <v>35</v>
      </c>
      <c r="AO22" s="180">
        <f t="shared" ref="AO22:AO31" si="13">SUM(U22,AM22)</f>
        <v>1.5</v>
      </c>
    </row>
    <row r="23" spans="1:41" ht="29.25" thickBot="1" x14ac:dyDescent="0.25">
      <c r="A23" s="54">
        <v>4</v>
      </c>
      <c r="B23" s="47" t="s">
        <v>21</v>
      </c>
      <c r="C23" s="68" t="s">
        <v>46</v>
      </c>
      <c r="D23" s="181">
        <v>5</v>
      </c>
      <c r="E23" s="181"/>
      <c r="F23" s="58">
        <v>10</v>
      </c>
      <c r="G23" s="119"/>
      <c r="H23" s="58"/>
      <c r="I23" s="58"/>
      <c r="J23" s="58"/>
      <c r="K23" s="58"/>
      <c r="L23" s="58"/>
      <c r="M23" s="58"/>
      <c r="N23" s="58"/>
      <c r="O23" s="58"/>
      <c r="P23" s="58"/>
      <c r="Q23" s="58">
        <v>10</v>
      </c>
      <c r="R23" s="58">
        <v>15</v>
      </c>
      <c r="S23" s="58">
        <f t="shared" si="10"/>
        <v>25</v>
      </c>
      <c r="T23" s="182" t="s">
        <v>93</v>
      </c>
      <c r="U23" s="288">
        <v>1</v>
      </c>
      <c r="V23" s="181"/>
      <c r="W23" s="181"/>
      <c r="X23" s="181"/>
      <c r="Y23" s="181"/>
      <c r="Z23" s="181"/>
      <c r="AA23" s="181"/>
      <c r="AB23" s="181"/>
      <c r="AC23" s="181"/>
      <c r="AD23" s="58"/>
      <c r="AE23" s="58"/>
      <c r="AF23" s="58"/>
      <c r="AG23" s="58"/>
      <c r="AH23" s="58"/>
      <c r="AI23" s="58"/>
      <c r="AJ23" s="58"/>
      <c r="AK23" s="58">
        <f t="shared" si="11"/>
        <v>0</v>
      </c>
      <c r="AL23" s="182"/>
      <c r="AM23" s="183"/>
      <c r="AN23" s="197">
        <f t="shared" si="12"/>
        <v>25</v>
      </c>
      <c r="AO23" s="184">
        <f t="shared" si="13"/>
        <v>1</v>
      </c>
    </row>
    <row r="24" spans="1:41" ht="15.95" customHeight="1" thickTop="1" thickBot="1" x14ac:dyDescent="0.25">
      <c r="A24" s="350" t="s">
        <v>92</v>
      </c>
      <c r="B24" s="351"/>
      <c r="C24" s="351"/>
      <c r="D24" s="347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9"/>
    </row>
    <row r="25" spans="1:41" ht="15" thickTop="1" x14ac:dyDescent="0.2">
      <c r="A25" s="52">
        <v>5</v>
      </c>
      <c r="B25" s="48" t="s">
        <v>21</v>
      </c>
      <c r="C25" s="66" t="s">
        <v>68</v>
      </c>
      <c r="D25" s="173">
        <v>20</v>
      </c>
      <c r="E25" s="173"/>
      <c r="F25" s="56">
        <v>10</v>
      </c>
      <c r="G25" s="56"/>
      <c r="H25" s="56">
        <v>10</v>
      </c>
      <c r="I25" s="56"/>
      <c r="J25" s="83"/>
      <c r="K25" s="56"/>
      <c r="L25" s="56"/>
      <c r="M25" s="56"/>
      <c r="N25" s="56"/>
      <c r="O25" s="56"/>
      <c r="P25" s="56"/>
      <c r="Q25" s="56">
        <v>5</v>
      </c>
      <c r="R25" s="56">
        <v>40</v>
      </c>
      <c r="S25" s="56">
        <f t="shared" si="10"/>
        <v>45</v>
      </c>
      <c r="T25" s="174" t="s">
        <v>93</v>
      </c>
      <c r="U25" s="190">
        <v>1.5</v>
      </c>
      <c r="V25" s="173"/>
      <c r="W25" s="173"/>
      <c r="X25" s="173"/>
      <c r="Y25" s="173"/>
      <c r="Z25" s="173"/>
      <c r="AA25" s="173"/>
      <c r="AB25" s="173"/>
      <c r="AC25" s="173"/>
      <c r="AD25" s="56"/>
      <c r="AE25" s="56"/>
      <c r="AF25" s="56"/>
      <c r="AG25" s="56"/>
      <c r="AH25" s="56"/>
      <c r="AI25" s="56"/>
      <c r="AJ25" s="56"/>
      <c r="AK25" s="56">
        <f t="shared" si="11"/>
        <v>0</v>
      </c>
      <c r="AL25" s="174"/>
      <c r="AM25" s="290"/>
      <c r="AN25" s="198">
        <f t="shared" si="12"/>
        <v>45</v>
      </c>
      <c r="AO25" s="180">
        <f t="shared" si="13"/>
        <v>1.5</v>
      </c>
    </row>
    <row r="26" spans="1:41" ht="15.95" customHeight="1" x14ac:dyDescent="0.2">
      <c r="A26" s="53">
        <v>6</v>
      </c>
      <c r="B26" s="21" t="s">
        <v>21</v>
      </c>
      <c r="C26" s="67" t="s">
        <v>67</v>
      </c>
      <c r="D26" s="177">
        <v>20</v>
      </c>
      <c r="E26" s="177"/>
      <c r="F26" s="7"/>
      <c r="G26" s="7"/>
      <c r="H26" s="7">
        <v>10</v>
      </c>
      <c r="I26" s="7"/>
      <c r="J26" s="7"/>
      <c r="K26" s="7"/>
      <c r="L26" s="7"/>
      <c r="M26" s="7"/>
      <c r="N26" s="7"/>
      <c r="O26" s="7"/>
      <c r="P26" s="7"/>
      <c r="Q26" s="7">
        <v>15</v>
      </c>
      <c r="R26" s="7">
        <f t="shared" ref="R26" si="14">SUM(D26:P26)</f>
        <v>30</v>
      </c>
      <c r="S26" s="7">
        <f>SUM(D26:Q26)</f>
        <v>45</v>
      </c>
      <c r="T26" s="178" t="s">
        <v>93</v>
      </c>
      <c r="U26" s="287">
        <v>1.5</v>
      </c>
      <c r="V26" s="177"/>
      <c r="W26" s="177"/>
      <c r="X26" s="177"/>
      <c r="Y26" s="177"/>
      <c r="Z26" s="177"/>
      <c r="AA26" s="177"/>
      <c r="AB26" s="177"/>
      <c r="AC26" s="177"/>
      <c r="AD26" s="7"/>
      <c r="AE26" s="7"/>
      <c r="AF26" s="7"/>
      <c r="AG26" s="7"/>
      <c r="AH26" s="7"/>
      <c r="AI26" s="7"/>
      <c r="AJ26" s="7">
        <f t="shared" ref="AJ26" si="15">SUM(V26:AG26)</f>
        <v>0</v>
      </c>
      <c r="AK26" s="7">
        <f t="shared" ref="AK26" si="16">SUM(V26:AI26)</f>
        <v>0</v>
      </c>
      <c r="AL26" s="178"/>
      <c r="AM26" s="291"/>
      <c r="AN26" s="196">
        <f t="shared" ref="AN26" si="17">AK26+S26</f>
        <v>45</v>
      </c>
      <c r="AO26" s="180">
        <f>SUM(U26,AM26)</f>
        <v>1.5</v>
      </c>
    </row>
    <row r="27" spans="1:41" ht="28.5" x14ac:dyDescent="0.2">
      <c r="A27" s="53">
        <v>7</v>
      </c>
      <c r="B27" s="49" t="s">
        <v>21</v>
      </c>
      <c r="C27" s="67" t="s">
        <v>44</v>
      </c>
      <c r="D27" s="177">
        <v>50</v>
      </c>
      <c r="E27" s="177"/>
      <c r="F27" s="7"/>
      <c r="G27" s="7"/>
      <c r="H27" s="7">
        <v>10</v>
      </c>
      <c r="I27" s="7"/>
      <c r="J27" s="7"/>
      <c r="K27" s="7">
        <v>70</v>
      </c>
      <c r="L27" s="7"/>
      <c r="M27" s="7"/>
      <c r="N27" s="7"/>
      <c r="O27" s="7"/>
      <c r="P27" s="7"/>
      <c r="Q27" s="7">
        <v>20</v>
      </c>
      <c r="R27" s="7">
        <f t="shared" ref="R27:R39" si="18">SUM(D27:P27)</f>
        <v>130</v>
      </c>
      <c r="S27" s="7">
        <f t="shared" si="10"/>
        <v>150</v>
      </c>
      <c r="T27" s="178" t="s">
        <v>93</v>
      </c>
      <c r="U27" s="287">
        <v>5</v>
      </c>
      <c r="V27" s="177"/>
      <c r="W27" s="177"/>
      <c r="X27" s="177"/>
      <c r="Y27" s="177"/>
      <c r="Z27" s="177"/>
      <c r="AA27" s="177"/>
      <c r="AB27" s="177"/>
      <c r="AC27" s="177">
        <v>80</v>
      </c>
      <c r="AD27" s="7"/>
      <c r="AE27" s="7"/>
      <c r="AF27" s="7"/>
      <c r="AG27" s="7"/>
      <c r="AH27" s="178"/>
      <c r="AI27" s="7"/>
      <c r="AJ27" s="7">
        <f t="shared" ref="AJ27:AJ39" si="19">SUM(V27:AG27)</f>
        <v>80</v>
      </c>
      <c r="AK27" s="7">
        <f t="shared" si="11"/>
        <v>80</v>
      </c>
      <c r="AL27" s="178" t="s">
        <v>94</v>
      </c>
      <c r="AM27" s="291">
        <v>3</v>
      </c>
      <c r="AN27" s="196">
        <f t="shared" si="12"/>
        <v>230</v>
      </c>
      <c r="AO27" s="180">
        <f t="shared" si="13"/>
        <v>8</v>
      </c>
    </row>
    <row r="28" spans="1:41" ht="28.5" x14ac:dyDescent="0.2">
      <c r="A28" s="53">
        <v>8</v>
      </c>
      <c r="B28" s="49" t="s">
        <v>21</v>
      </c>
      <c r="C28" s="69" t="s">
        <v>43</v>
      </c>
      <c r="D28" s="177">
        <v>50</v>
      </c>
      <c r="E28" s="177"/>
      <c r="F28" s="7"/>
      <c r="G28" s="7"/>
      <c r="H28" s="7"/>
      <c r="I28" s="7"/>
      <c r="J28" s="7"/>
      <c r="K28" s="7">
        <v>80</v>
      </c>
      <c r="L28" s="7"/>
      <c r="M28" s="7"/>
      <c r="N28" s="7"/>
      <c r="O28" s="7"/>
      <c r="P28" s="7"/>
      <c r="Q28" s="7">
        <v>20</v>
      </c>
      <c r="R28" s="7">
        <f t="shared" si="18"/>
        <v>130</v>
      </c>
      <c r="S28" s="7">
        <f t="shared" si="10"/>
        <v>150</v>
      </c>
      <c r="T28" s="178" t="s">
        <v>93</v>
      </c>
      <c r="U28" s="287">
        <v>5</v>
      </c>
      <c r="V28" s="177"/>
      <c r="W28" s="177"/>
      <c r="X28" s="177"/>
      <c r="Y28" s="177"/>
      <c r="Z28" s="177">
        <v>10</v>
      </c>
      <c r="AA28" s="177"/>
      <c r="AB28" s="177"/>
      <c r="AC28" s="177">
        <v>30</v>
      </c>
      <c r="AD28" s="7"/>
      <c r="AE28" s="7"/>
      <c r="AF28" s="7"/>
      <c r="AG28" s="7"/>
      <c r="AH28" s="178"/>
      <c r="AI28" s="7"/>
      <c r="AJ28" s="7">
        <f t="shared" si="19"/>
        <v>40</v>
      </c>
      <c r="AK28" s="7">
        <f t="shared" si="11"/>
        <v>40</v>
      </c>
      <c r="AL28" s="178" t="s">
        <v>94</v>
      </c>
      <c r="AM28" s="291">
        <v>1.5</v>
      </c>
      <c r="AN28" s="196">
        <f t="shared" si="12"/>
        <v>190</v>
      </c>
      <c r="AO28" s="180">
        <f t="shared" si="13"/>
        <v>6.5</v>
      </c>
    </row>
    <row r="29" spans="1:41" ht="28.5" x14ac:dyDescent="0.2">
      <c r="A29" s="53">
        <v>9</v>
      </c>
      <c r="B29" s="49" t="s">
        <v>21</v>
      </c>
      <c r="C29" s="69" t="s">
        <v>42</v>
      </c>
      <c r="D29" s="177">
        <v>50</v>
      </c>
      <c r="E29" s="177"/>
      <c r="F29" s="7"/>
      <c r="G29" s="7"/>
      <c r="H29" s="7"/>
      <c r="I29" s="7"/>
      <c r="J29" s="7"/>
      <c r="K29" s="7">
        <v>80</v>
      </c>
      <c r="L29" s="7"/>
      <c r="M29" s="7"/>
      <c r="N29" s="7"/>
      <c r="O29" s="7"/>
      <c r="P29" s="7"/>
      <c r="Q29" s="7">
        <v>30</v>
      </c>
      <c r="R29" s="7">
        <f t="shared" si="18"/>
        <v>130</v>
      </c>
      <c r="S29" s="7">
        <f t="shared" si="10"/>
        <v>160</v>
      </c>
      <c r="T29" s="178" t="s">
        <v>93</v>
      </c>
      <c r="U29" s="287">
        <v>5</v>
      </c>
      <c r="V29" s="177"/>
      <c r="W29" s="177"/>
      <c r="X29" s="177"/>
      <c r="Y29" s="177"/>
      <c r="Z29" s="177">
        <v>10</v>
      </c>
      <c r="AA29" s="177"/>
      <c r="AB29" s="177"/>
      <c r="AC29" s="177">
        <v>30</v>
      </c>
      <c r="AD29" s="7"/>
      <c r="AE29" s="7"/>
      <c r="AF29" s="7"/>
      <c r="AG29" s="7"/>
      <c r="AH29" s="178"/>
      <c r="AI29" s="7"/>
      <c r="AJ29" s="7">
        <f t="shared" si="19"/>
        <v>40</v>
      </c>
      <c r="AK29" s="7">
        <f t="shared" si="11"/>
        <v>40</v>
      </c>
      <c r="AL29" s="178" t="s">
        <v>94</v>
      </c>
      <c r="AM29" s="291">
        <v>1.5</v>
      </c>
      <c r="AN29" s="196">
        <f t="shared" si="12"/>
        <v>200</v>
      </c>
      <c r="AO29" s="180">
        <f t="shared" si="13"/>
        <v>6.5</v>
      </c>
    </row>
    <row r="30" spans="1:41" ht="28.5" x14ac:dyDescent="0.2">
      <c r="A30" s="53">
        <v>10</v>
      </c>
      <c r="B30" s="50" t="s">
        <v>21</v>
      </c>
      <c r="C30" s="70" t="s">
        <v>41</v>
      </c>
      <c r="D30" s="177">
        <v>30</v>
      </c>
      <c r="E30" s="177"/>
      <c r="F30" s="7"/>
      <c r="G30" s="7"/>
      <c r="H30" s="7"/>
      <c r="I30" s="7"/>
      <c r="J30" s="7"/>
      <c r="K30" s="7">
        <v>40</v>
      </c>
      <c r="L30" s="7"/>
      <c r="M30" s="7"/>
      <c r="N30" s="7"/>
      <c r="O30" s="7"/>
      <c r="P30" s="83"/>
      <c r="Q30" s="7">
        <v>20</v>
      </c>
      <c r="R30" s="7">
        <f t="shared" si="18"/>
        <v>70</v>
      </c>
      <c r="S30" s="7">
        <f t="shared" si="10"/>
        <v>90</v>
      </c>
      <c r="T30" s="178" t="s">
        <v>94</v>
      </c>
      <c r="U30" s="287">
        <v>2.5</v>
      </c>
      <c r="V30" s="177"/>
      <c r="W30" s="177"/>
      <c r="X30" s="177"/>
      <c r="Y30" s="177"/>
      <c r="Z30" s="177"/>
      <c r="AA30" s="177"/>
      <c r="AB30" s="177"/>
      <c r="AC30" s="177"/>
      <c r="AD30" s="7"/>
      <c r="AE30" s="7"/>
      <c r="AF30" s="7"/>
      <c r="AG30" s="7"/>
      <c r="AH30" s="178"/>
      <c r="AI30" s="7"/>
      <c r="AJ30" s="7">
        <f t="shared" si="19"/>
        <v>0</v>
      </c>
      <c r="AK30" s="7">
        <f t="shared" si="11"/>
        <v>0</v>
      </c>
      <c r="AL30" s="178"/>
      <c r="AM30" s="292"/>
      <c r="AN30" s="196">
        <f t="shared" si="12"/>
        <v>90</v>
      </c>
      <c r="AO30" s="180">
        <f t="shared" si="13"/>
        <v>2.5</v>
      </c>
    </row>
    <row r="31" spans="1:41" ht="29.25" thickBot="1" x14ac:dyDescent="0.25">
      <c r="A31" s="53">
        <v>11</v>
      </c>
      <c r="B31" s="50" t="s">
        <v>21</v>
      </c>
      <c r="C31" s="71" t="s">
        <v>40</v>
      </c>
      <c r="D31" s="177">
        <v>30</v>
      </c>
      <c r="E31" s="177"/>
      <c r="F31" s="7"/>
      <c r="G31" s="7"/>
      <c r="H31" s="7"/>
      <c r="I31" s="7"/>
      <c r="J31" s="7"/>
      <c r="K31" s="7">
        <v>40</v>
      </c>
      <c r="L31" s="7"/>
      <c r="M31" s="7"/>
      <c r="N31" s="7"/>
      <c r="O31" s="7"/>
      <c r="P31" s="7"/>
      <c r="Q31" s="7">
        <v>20</v>
      </c>
      <c r="R31" s="7">
        <f t="shared" si="18"/>
        <v>70</v>
      </c>
      <c r="S31" s="7">
        <f t="shared" si="10"/>
        <v>90</v>
      </c>
      <c r="T31" s="178" t="s">
        <v>93</v>
      </c>
      <c r="U31" s="287">
        <v>2.5</v>
      </c>
      <c r="V31" s="177"/>
      <c r="W31" s="177"/>
      <c r="X31" s="177"/>
      <c r="Y31" s="177"/>
      <c r="Z31" s="177"/>
      <c r="AA31" s="177"/>
      <c r="AB31" s="177"/>
      <c r="AC31" s="177">
        <v>40</v>
      </c>
      <c r="AD31" s="7"/>
      <c r="AE31" s="7"/>
      <c r="AF31" s="7"/>
      <c r="AG31" s="7"/>
      <c r="AH31" s="185"/>
      <c r="AI31" s="7"/>
      <c r="AJ31" s="7">
        <f t="shared" si="19"/>
        <v>40</v>
      </c>
      <c r="AK31" s="7">
        <f t="shared" si="11"/>
        <v>40</v>
      </c>
      <c r="AL31" s="178" t="s">
        <v>93</v>
      </c>
      <c r="AM31" s="291">
        <v>1.5</v>
      </c>
      <c r="AN31" s="196">
        <f t="shared" si="12"/>
        <v>130</v>
      </c>
      <c r="AO31" s="184">
        <f t="shared" si="13"/>
        <v>4</v>
      </c>
    </row>
    <row r="32" spans="1:41" ht="15.95" customHeight="1" thickTop="1" thickBot="1" x14ac:dyDescent="0.25">
      <c r="A32" s="357" t="s">
        <v>95</v>
      </c>
      <c r="B32" s="358"/>
      <c r="C32" s="359"/>
      <c r="D32" s="36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2"/>
      <c r="AI32" s="361"/>
      <c r="AJ32" s="361"/>
      <c r="AK32" s="361"/>
      <c r="AL32" s="361"/>
      <c r="AM32" s="361"/>
      <c r="AN32" s="361"/>
      <c r="AO32" s="363"/>
    </row>
    <row r="33" spans="1:41" ht="28.5" x14ac:dyDescent="0.2">
      <c r="A33" s="161">
        <v>12</v>
      </c>
      <c r="B33" s="162" t="s">
        <v>21</v>
      </c>
      <c r="C33" s="163" t="s">
        <v>71</v>
      </c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>
        <f t="shared" ref="R33:R37" si="20">SUM(D33:P33)</f>
        <v>0</v>
      </c>
      <c r="S33" s="187">
        <f t="shared" ref="S33:S37" si="21">SUM(D33:Q33)</f>
        <v>0</v>
      </c>
      <c r="T33" s="188"/>
      <c r="U33" s="189"/>
      <c r="V33" s="186"/>
      <c r="W33" s="186"/>
      <c r="X33" s="186"/>
      <c r="Y33" s="186"/>
      <c r="Z33" s="186"/>
      <c r="AA33" s="186"/>
      <c r="AB33" s="186"/>
      <c r="AC33" s="186"/>
      <c r="AD33" s="187"/>
      <c r="AE33" s="187"/>
      <c r="AF33" s="187"/>
      <c r="AG33" s="187"/>
      <c r="AH33" s="187">
        <v>160</v>
      </c>
      <c r="AI33" s="187"/>
      <c r="AJ33" s="187">
        <f t="shared" ref="AJ33:AJ37" si="22">SUM(V33:AG33)</f>
        <v>0</v>
      </c>
      <c r="AK33" s="187">
        <f t="shared" ref="AK33:AK37" si="23">SUM(V33:AI33)</f>
        <v>160</v>
      </c>
      <c r="AL33" s="188" t="s">
        <v>93</v>
      </c>
      <c r="AM33" s="293">
        <v>6</v>
      </c>
      <c r="AN33" s="199">
        <f t="shared" ref="AN33:AN37" si="24">AK33+S33</f>
        <v>160</v>
      </c>
      <c r="AO33" s="189">
        <f t="shared" ref="AO33:AO37" si="25">SUM(U33,AM33)</f>
        <v>6</v>
      </c>
    </row>
    <row r="34" spans="1:41" ht="42.75" x14ac:dyDescent="0.2">
      <c r="A34" s="53">
        <v>13</v>
      </c>
      <c r="B34" s="50" t="s">
        <v>21</v>
      </c>
      <c r="C34" s="69" t="s">
        <v>70</v>
      </c>
      <c r="D34" s="177"/>
      <c r="E34" s="17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f t="shared" si="20"/>
        <v>0</v>
      </c>
      <c r="S34" s="7">
        <f t="shared" si="21"/>
        <v>0</v>
      </c>
      <c r="T34" s="178"/>
      <c r="U34" s="287"/>
      <c r="V34" s="177"/>
      <c r="W34" s="177"/>
      <c r="X34" s="177"/>
      <c r="Y34" s="177"/>
      <c r="Z34" s="177"/>
      <c r="AA34" s="177"/>
      <c r="AB34" s="177"/>
      <c r="AC34" s="177"/>
      <c r="AD34" s="7"/>
      <c r="AE34" s="7"/>
      <c r="AF34" s="7"/>
      <c r="AG34" s="7"/>
      <c r="AH34" s="7">
        <v>160</v>
      </c>
      <c r="AI34" s="7"/>
      <c r="AJ34" s="7">
        <f t="shared" si="22"/>
        <v>0</v>
      </c>
      <c r="AK34" s="7">
        <f t="shared" si="23"/>
        <v>160</v>
      </c>
      <c r="AL34" s="178" t="s">
        <v>93</v>
      </c>
      <c r="AM34" s="291">
        <v>6</v>
      </c>
      <c r="AN34" s="196">
        <f t="shared" si="24"/>
        <v>160</v>
      </c>
      <c r="AO34" s="190">
        <f t="shared" si="25"/>
        <v>6</v>
      </c>
    </row>
    <row r="35" spans="1:41" ht="28.5" x14ac:dyDescent="0.2">
      <c r="A35" s="53">
        <v>14</v>
      </c>
      <c r="B35" s="50" t="s">
        <v>21</v>
      </c>
      <c r="C35" s="69" t="s">
        <v>72</v>
      </c>
      <c r="D35" s="177"/>
      <c r="E35" s="1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f t="shared" si="20"/>
        <v>0</v>
      </c>
      <c r="S35" s="7">
        <f t="shared" si="21"/>
        <v>0</v>
      </c>
      <c r="T35" s="178"/>
      <c r="U35" s="287"/>
      <c r="V35" s="177"/>
      <c r="W35" s="177"/>
      <c r="X35" s="177"/>
      <c r="Y35" s="177"/>
      <c r="Z35" s="177"/>
      <c r="AA35" s="177"/>
      <c r="AB35" s="177"/>
      <c r="AC35" s="177"/>
      <c r="AD35" s="7"/>
      <c r="AE35" s="7"/>
      <c r="AF35" s="7"/>
      <c r="AG35" s="7"/>
      <c r="AH35" s="7">
        <v>160</v>
      </c>
      <c r="AI35" s="7"/>
      <c r="AJ35" s="7">
        <f t="shared" si="22"/>
        <v>0</v>
      </c>
      <c r="AK35" s="7">
        <f t="shared" si="23"/>
        <v>160</v>
      </c>
      <c r="AL35" s="178" t="s">
        <v>93</v>
      </c>
      <c r="AM35" s="291">
        <v>6</v>
      </c>
      <c r="AN35" s="196">
        <f t="shared" si="24"/>
        <v>160</v>
      </c>
      <c r="AO35" s="190">
        <f t="shared" si="25"/>
        <v>6</v>
      </c>
    </row>
    <row r="36" spans="1:41" ht="42.75" x14ac:dyDescent="0.2">
      <c r="A36" s="53">
        <v>15</v>
      </c>
      <c r="B36" s="50" t="s">
        <v>21</v>
      </c>
      <c r="C36" s="72" t="s">
        <v>73</v>
      </c>
      <c r="D36" s="177"/>
      <c r="E36" s="17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40</v>
      </c>
      <c r="Q36" s="7"/>
      <c r="R36" s="7">
        <f t="shared" si="20"/>
        <v>40</v>
      </c>
      <c r="S36" s="7">
        <f t="shared" si="21"/>
        <v>40</v>
      </c>
      <c r="T36" s="178" t="s">
        <v>93</v>
      </c>
      <c r="U36" s="287">
        <v>2</v>
      </c>
      <c r="V36" s="177"/>
      <c r="W36" s="177"/>
      <c r="X36" s="177"/>
      <c r="Y36" s="177"/>
      <c r="Z36" s="177"/>
      <c r="AA36" s="177"/>
      <c r="AB36" s="177"/>
      <c r="AC36" s="177"/>
      <c r="AD36" s="7"/>
      <c r="AE36" s="7"/>
      <c r="AF36" s="7"/>
      <c r="AG36" s="7"/>
      <c r="AH36" s="7"/>
      <c r="AI36" s="7"/>
      <c r="AJ36" s="7">
        <f t="shared" si="22"/>
        <v>0</v>
      </c>
      <c r="AK36" s="7">
        <f t="shared" si="23"/>
        <v>0</v>
      </c>
      <c r="AL36" s="178"/>
      <c r="AM36" s="291"/>
      <c r="AN36" s="196">
        <f t="shared" si="24"/>
        <v>40</v>
      </c>
      <c r="AO36" s="190">
        <f t="shared" si="25"/>
        <v>2</v>
      </c>
    </row>
    <row r="37" spans="1:41" ht="29.25" thickBot="1" x14ac:dyDescent="0.25">
      <c r="A37" s="54">
        <v>16</v>
      </c>
      <c r="B37" s="164" t="s">
        <v>21</v>
      </c>
      <c r="C37" s="71" t="s">
        <v>74</v>
      </c>
      <c r="D37" s="181"/>
      <c r="E37" s="181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91"/>
      <c r="Q37" s="58"/>
      <c r="R37" s="58">
        <f t="shared" si="20"/>
        <v>0</v>
      </c>
      <c r="S37" s="58">
        <f t="shared" si="21"/>
        <v>0</v>
      </c>
      <c r="T37" s="182"/>
      <c r="U37" s="288"/>
      <c r="V37" s="192"/>
      <c r="W37" s="181"/>
      <c r="X37" s="181"/>
      <c r="Y37" s="181"/>
      <c r="Z37" s="181"/>
      <c r="AA37" s="181"/>
      <c r="AB37" s="181"/>
      <c r="AC37" s="181"/>
      <c r="AD37" s="58"/>
      <c r="AE37" s="58"/>
      <c r="AF37" s="58"/>
      <c r="AG37" s="58"/>
      <c r="AH37" s="58">
        <v>80</v>
      </c>
      <c r="AI37" s="58"/>
      <c r="AJ37" s="58">
        <f t="shared" si="22"/>
        <v>0</v>
      </c>
      <c r="AK37" s="58">
        <f t="shared" si="23"/>
        <v>80</v>
      </c>
      <c r="AL37" s="182" t="s">
        <v>93</v>
      </c>
      <c r="AM37" s="294">
        <v>3</v>
      </c>
      <c r="AN37" s="200">
        <f t="shared" si="24"/>
        <v>80</v>
      </c>
      <c r="AO37" s="193">
        <f t="shared" si="25"/>
        <v>3</v>
      </c>
    </row>
    <row r="38" spans="1:41" s="84" customFormat="1" ht="15" thickBot="1" x14ac:dyDescent="0.25">
      <c r="A38" s="165"/>
      <c r="B38" s="166"/>
      <c r="C38" s="167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168"/>
      <c r="Q38" s="79"/>
      <c r="R38" s="79"/>
      <c r="S38" s="79"/>
      <c r="T38" s="168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168"/>
      <c r="AM38" s="79"/>
      <c r="AN38" s="79"/>
      <c r="AO38" s="169"/>
    </row>
    <row r="39" spans="1:41" ht="15.95" customHeight="1" thickBot="1" x14ac:dyDescent="0.25">
      <c r="A39" s="302">
        <v>17</v>
      </c>
      <c r="B39" s="303" t="s">
        <v>21</v>
      </c>
      <c r="C39" s="304" t="s">
        <v>31</v>
      </c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>
        <v>15</v>
      </c>
      <c r="P39" s="306"/>
      <c r="Q39" s="306"/>
      <c r="R39" s="306">
        <f t="shared" si="18"/>
        <v>15</v>
      </c>
      <c r="S39" s="306">
        <f t="shared" si="10"/>
        <v>15</v>
      </c>
      <c r="T39" s="297" t="s">
        <v>93</v>
      </c>
      <c r="U39" s="307" t="s">
        <v>97</v>
      </c>
      <c r="V39" s="308"/>
      <c r="W39" s="308"/>
      <c r="X39" s="308"/>
      <c r="Y39" s="308"/>
      <c r="Z39" s="306"/>
      <c r="AA39" s="308"/>
      <c r="AB39" s="308"/>
      <c r="AC39" s="308"/>
      <c r="AD39" s="306"/>
      <c r="AE39" s="306"/>
      <c r="AF39" s="309"/>
      <c r="AG39" s="306">
        <v>15</v>
      </c>
      <c r="AH39" s="306"/>
      <c r="AI39" s="306"/>
      <c r="AJ39" s="306">
        <f t="shared" si="19"/>
        <v>15</v>
      </c>
      <c r="AK39" s="306">
        <f t="shared" si="11"/>
        <v>15</v>
      </c>
      <c r="AL39" s="297" t="s">
        <v>93</v>
      </c>
      <c r="AM39" s="310" t="s">
        <v>97</v>
      </c>
      <c r="AN39" s="311">
        <f t="shared" si="12"/>
        <v>30</v>
      </c>
      <c r="AO39" s="307" t="s">
        <v>97</v>
      </c>
    </row>
    <row r="40" spans="1:41" ht="15.95" customHeight="1" thickBot="1" x14ac:dyDescent="0.25">
      <c r="A40" s="354" t="s">
        <v>2</v>
      </c>
      <c r="B40" s="355"/>
      <c r="C40" s="356"/>
      <c r="D40" s="298">
        <f>SUM(D18:D39)</f>
        <v>280</v>
      </c>
      <c r="E40" s="299">
        <f>SUM(E18:E39)</f>
        <v>0</v>
      </c>
      <c r="F40" s="299">
        <f>SUM(F18:F39)</f>
        <v>40</v>
      </c>
      <c r="G40" s="299">
        <f>SUM(G21:G39)</f>
        <v>0</v>
      </c>
      <c r="H40" s="299">
        <f>SUM(H18:H39)</f>
        <v>30</v>
      </c>
      <c r="I40" s="299">
        <f>SUM(I21:I39)</f>
        <v>0</v>
      </c>
      <c r="J40" s="299">
        <f>SUM(J21:J39)</f>
        <v>0</v>
      </c>
      <c r="K40" s="299">
        <f>SUM(K19:K39)</f>
        <v>310</v>
      </c>
      <c r="L40" s="299">
        <f>SUM(L21:L39)</f>
        <v>0</v>
      </c>
      <c r="M40" s="299">
        <f>SUM(M18:M39)</f>
        <v>30</v>
      </c>
      <c r="N40" s="299">
        <f>SUM(N21:N39)</f>
        <v>0</v>
      </c>
      <c r="O40" s="299">
        <f>SUM(O21:O39)</f>
        <v>15</v>
      </c>
      <c r="P40" s="299">
        <f>SUM(P18:P39)</f>
        <v>40</v>
      </c>
      <c r="Q40" s="299">
        <f>SUM(Q19:Q39)</f>
        <v>155</v>
      </c>
      <c r="R40" s="299">
        <f>SUM(R18:R39)</f>
        <v>745</v>
      </c>
      <c r="S40" s="299">
        <f>SUM(S18:S39)</f>
        <v>900</v>
      </c>
      <c r="T40" s="299"/>
      <c r="U40" s="300">
        <f>SUM(U18:U39)</f>
        <v>30</v>
      </c>
      <c r="V40" s="299">
        <f t="shared" ref="V40:AB40" si="26">SUM(V21:V39)</f>
        <v>0</v>
      </c>
      <c r="W40" s="299">
        <f t="shared" si="26"/>
        <v>0</v>
      </c>
      <c r="X40" s="299">
        <f t="shared" si="26"/>
        <v>0</v>
      </c>
      <c r="Y40" s="299">
        <f t="shared" si="26"/>
        <v>0</v>
      </c>
      <c r="Z40" s="299">
        <f t="shared" si="26"/>
        <v>20</v>
      </c>
      <c r="AA40" s="299">
        <f t="shared" si="26"/>
        <v>0</v>
      </c>
      <c r="AB40" s="299">
        <f t="shared" si="26"/>
        <v>0</v>
      </c>
      <c r="AC40" s="299">
        <f>SUM(AC19:AC39)</f>
        <v>180</v>
      </c>
      <c r="AD40" s="299">
        <f>SUM(AD21:AD39)</f>
        <v>0</v>
      </c>
      <c r="AE40" s="299">
        <f>SUM(AE18:AE39)</f>
        <v>30</v>
      </c>
      <c r="AF40" s="299">
        <f>SUM(AF21:AF39)</f>
        <v>0</v>
      </c>
      <c r="AG40" s="299">
        <f>SUM(AG19:AG39)</f>
        <v>15</v>
      </c>
      <c r="AH40" s="299">
        <f>SUM(AH19:AH39)</f>
        <v>560</v>
      </c>
      <c r="AI40" s="299">
        <f>SUM(AI21:AI39)</f>
        <v>0</v>
      </c>
      <c r="AJ40" s="299">
        <f>SUM(AJ19:AJ39)</f>
        <v>245</v>
      </c>
      <c r="AK40" s="299">
        <f>SUM(AK19:AK39)</f>
        <v>805</v>
      </c>
      <c r="AL40" s="299"/>
      <c r="AM40" s="300">
        <f>SUM(AM19:AM39)</f>
        <v>30</v>
      </c>
      <c r="AN40" s="300">
        <f>SUM(S40,AK40)</f>
        <v>1705</v>
      </c>
      <c r="AO40" s="301">
        <f>SUM(U40,AM40)</f>
        <v>60</v>
      </c>
    </row>
    <row r="41" spans="1:41" ht="13.5" thickTop="1" x14ac:dyDescent="0.2"/>
    <row r="42" spans="1:41" x14ac:dyDescent="0.2">
      <c r="C42" s="61"/>
      <c r="O42" s="1" t="s">
        <v>83</v>
      </c>
      <c r="AF42" s="352" t="s">
        <v>109</v>
      </c>
      <c r="AG42" s="353"/>
      <c r="AH42" s="353"/>
      <c r="AI42" s="353"/>
      <c r="AJ42" s="353"/>
      <c r="AK42" s="353"/>
      <c r="AL42" s="353"/>
    </row>
    <row r="43" spans="1:41" x14ac:dyDescent="0.2">
      <c r="C43" s="6" t="s">
        <v>7</v>
      </c>
      <c r="M43" s="10"/>
      <c r="O43" s="353" t="s">
        <v>3</v>
      </c>
      <c r="P43" s="353"/>
      <c r="Q43" s="353"/>
      <c r="R43" s="353"/>
      <c r="S43" s="353"/>
      <c r="T43" s="353"/>
      <c r="U43" s="353"/>
      <c r="AF43" s="353" t="s">
        <v>4</v>
      </c>
      <c r="AG43" s="353"/>
      <c r="AH43" s="353"/>
      <c r="AI43" s="353"/>
      <c r="AJ43" s="353"/>
      <c r="AK43" s="353"/>
      <c r="AL43" s="353"/>
    </row>
  </sheetData>
  <mergeCells count="22"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  <mergeCell ref="D20:AO20"/>
    <mergeCell ref="D24:AO24"/>
    <mergeCell ref="A20:C20"/>
    <mergeCell ref="AF42:AL42"/>
    <mergeCell ref="O43:U43"/>
    <mergeCell ref="AF43:AL43"/>
    <mergeCell ref="A40:C40"/>
    <mergeCell ref="A24:C24"/>
    <mergeCell ref="A32:C32"/>
    <mergeCell ref="D32:AO32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5"/>
  <sheetViews>
    <sheetView showZeros="0" tabSelected="1" showWhiteSpace="0" zoomScale="83" zoomScaleNormal="83" zoomScaleSheetLayoutView="100" zoomScalePageLayoutView="70" workbookViewId="0">
      <selection activeCell="V42" sqref="V42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43" style="1" customWidth="1"/>
    <col min="4" max="15" width="6.7109375" style="1" customWidth="1"/>
    <col min="16" max="16" width="6.7109375" style="10" customWidth="1"/>
    <col min="17" max="39" width="6.7109375" style="1" customWidth="1"/>
    <col min="40" max="40" width="8.42578125" style="1" customWidth="1"/>
    <col min="41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69"/>
      <c r="AK2" s="369"/>
      <c r="AL2" s="369"/>
      <c r="AM2" s="369"/>
      <c r="AN2" s="369"/>
    </row>
    <row r="4" spans="1:41" x14ac:dyDescent="0.2">
      <c r="AJ4" s="369"/>
      <c r="AK4" s="369"/>
      <c r="AL4" s="369"/>
      <c r="AM4" s="369"/>
      <c r="AN4" s="369"/>
    </row>
    <row r="5" spans="1:41" x14ac:dyDescent="0.2">
      <c r="AM5" s="5"/>
    </row>
    <row r="6" spans="1:41" s="2" customFormat="1" ht="20.100000000000001" customHeight="1" x14ac:dyDescent="0.2">
      <c r="A6" s="370" t="s">
        <v>102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</row>
    <row r="7" spans="1:41" s="2" customFormat="1" ht="20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2" t="s">
        <v>113</v>
      </c>
      <c r="O7" s="322"/>
      <c r="P7" s="322"/>
      <c r="Q7" s="322"/>
      <c r="R7" s="322"/>
      <c r="S7" s="322"/>
      <c r="T7" s="322"/>
      <c r="U7" s="322"/>
      <c r="V7" s="322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25" x14ac:dyDescent="0.2">
      <c r="M8" s="3"/>
      <c r="N8" s="11" t="s">
        <v>114</v>
      </c>
      <c r="O8" s="3"/>
      <c r="P8" s="3"/>
      <c r="Q8" s="3"/>
      <c r="R8" s="3"/>
      <c r="S8" s="3"/>
    </row>
    <row r="9" spans="1:41" s="3" customFormat="1" ht="15" customHeight="1" x14ac:dyDescent="0.2">
      <c r="A9" s="11" t="s">
        <v>115</v>
      </c>
      <c r="B9" s="1"/>
      <c r="C9" s="1"/>
      <c r="D9" s="1"/>
      <c r="P9" s="4"/>
    </row>
    <row r="10" spans="1:41" s="3" customFormat="1" ht="15" customHeight="1" x14ac:dyDescent="0.25">
      <c r="A10" s="3" t="s">
        <v>88</v>
      </c>
      <c r="P10" s="4"/>
    </row>
    <row r="11" spans="1:41" s="3" customFormat="1" ht="15" customHeight="1" x14ac:dyDescent="0.2">
      <c r="A11" s="3" t="s">
        <v>65</v>
      </c>
      <c r="P11" s="4"/>
    </row>
    <row r="12" spans="1:41" s="3" customFormat="1" ht="15" customHeight="1" x14ac:dyDescent="0.2">
      <c r="A12" s="3" t="s">
        <v>84</v>
      </c>
      <c r="P12" s="4"/>
    </row>
    <row r="13" spans="1:41" ht="15" customHeight="1" x14ac:dyDescent="0.25">
      <c r="A13" s="3" t="s">
        <v>101</v>
      </c>
      <c r="B13" s="3"/>
      <c r="C13" s="3"/>
      <c r="D13" s="3"/>
    </row>
    <row r="15" spans="1:41" ht="13.5" thickBot="1" x14ac:dyDescent="0.25"/>
    <row r="16" spans="1:41" ht="13.5" customHeight="1" thickBot="1" x14ac:dyDescent="0.25">
      <c r="A16" s="392" t="s">
        <v>6</v>
      </c>
      <c r="B16" s="396" t="s">
        <v>63</v>
      </c>
      <c r="C16" s="394" t="s">
        <v>5</v>
      </c>
      <c r="D16" s="371" t="s">
        <v>9</v>
      </c>
      <c r="E16" s="372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4"/>
      <c r="V16" s="371" t="s">
        <v>10</v>
      </c>
      <c r="W16" s="372"/>
      <c r="X16" s="372"/>
      <c r="Y16" s="372"/>
      <c r="Z16" s="372"/>
      <c r="AA16" s="372"/>
      <c r="AB16" s="372"/>
      <c r="AC16" s="372"/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375" t="s">
        <v>11</v>
      </c>
      <c r="AO16" s="377" t="s">
        <v>87</v>
      </c>
    </row>
    <row r="17" spans="1:41" ht="220.5" thickBot="1" x14ac:dyDescent="0.25">
      <c r="A17" s="393"/>
      <c r="B17" s="397"/>
      <c r="C17" s="395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55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76"/>
      <c r="AO17" s="378"/>
    </row>
    <row r="18" spans="1:41" ht="16.5" thickTop="1" thickBot="1" x14ac:dyDescent="0.25">
      <c r="A18" s="364" t="s">
        <v>91</v>
      </c>
      <c r="B18" s="365"/>
      <c r="C18" s="365"/>
      <c r="D18" s="384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5"/>
      <c r="AO18" s="386"/>
    </row>
    <row r="19" spans="1:41" ht="16.5" thickTop="1" thickBot="1" x14ac:dyDescent="0.3">
      <c r="A19" s="52">
        <v>1</v>
      </c>
      <c r="B19" s="48" t="s">
        <v>21</v>
      </c>
      <c r="C19" s="59" t="s">
        <v>38</v>
      </c>
      <c r="D19" s="208">
        <v>10</v>
      </c>
      <c r="E19" s="209"/>
      <c r="F19" s="210"/>
      <c r="G19" s="210"/>
      <c r="H19" s="210"/>
      <c r="I19" s="210"/>
      <c r="J19" s="210"/>
      <c r="K19" s="210">
        <v>100</v>
      </c>
      <c r="L19" s="210"/>
      <c r="M19" s="210"/>
      <c r="N19" s="210"/>
      <c r="O19" s="210"/>
      <c r="P19" s="210"/>
      <c r="Q19" s="210">
        <v>25</v>
      </c>
      <c r="R19" s="210">
        <f t="shared" ref="R19" si="0">SUM(D19:P19)</f>
        <v>110</v>
      </c>
      <c r="S19" s="210">
        <f t="shared" ref="S19" si="1">SUM(D19:Q19)</f>
        <v>135</v>
      </c>
      <c r="T19" s="211" t="s">
        <v>93</v>
      </c>
      <c r="U19" s="268">
        <v>5</v>
      </c>
      <c r="V19" s="209">
        <v>10</v>
      </c>
      <c r="W19" s="209"/>
      <c r="X19" s="209"/>
      <c r="Y19" s="209"/>
      <c r="Z19" s="209"/>
      <c r="AA19" s="209"/>
      <c r="AB19" s="209"/>
      <c r="AC19" s="209">
        <v>20</v>
      </c>
      <c r="AD19" s="210"/>
      <c r="AE19" s="210"/>
      <c r="AF19" s="210"/>
      <c r="AG19" s="210"/>
      <c r="AH19" s="210"/>
      <c r="AI19" s="210">
        <v>30</v>
      </c>
      <c r="AJ19" s="210">
        <f t="shared" ref="AJ19" si="2">SUM(V19:AG19)</f>
        <v>30</v>
      </c>
      <c r="AK19" s="210">
        <f t="shared" ref="AK19" si="3">SUM(V19:AI19)</f>
        <v>60</v>
      </c>
      <c r="AL19" s="211" t="s">
        <v>94</v>
      </c>
      <c r="AM19" s="262">
        <v>2</v>
      </c>
      <c r="AN19" s="212">
        <f t="shared" ref="AN19" si="4">AK19+S19</f>
        <v>195</v>
      </c>
      <c r="AO19" s="213">
        <f t="shared" ref="AO19" si="5">SUM(U19,AM19)</f>
        <v>7</v>
      </c>
    </row>
    <row r="20" spans="1:41" ht="16.5" thickTop="1" thickBot="1" x14ac:dyDescent="0.25">
      <c r="A20" s="364" t="s">
        <v>92</v>
      </c>
      <c r="B20" s="365"/>
      <c r="C20" s="365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5"/>
      <c r="AO20" s="386"/>
    </row>
    <row r="21" spans="1:41" ht="29.25" thickTop="1" x14ac:dyDescent="0.25">
      <c r="A21" s="52">
        <v>2</v>
      </c>
      <c r="B21" s="48" t="s">
        <v>21</v>
      </c>
      <c r="C21" s="57" t="s">
        <v>103</v>
      </c>
      <c r="D21" s="214">
        <v>50</v>
      </c>
      <c r="E21" s="215"/>
      <c r="F21" s="216"/>
      <c r="G21" s="216"/>
      <c r="H21" s="216">
        <v>10</v>
      </c>
      <c r="I21" s="216"/>
      <c r="J21" s="216"/>
      <c r="K21" s="216">
        <v>30</v>
      </c>
      <c r="L21" s="216"/>
      <c r="M21" s="216"/>
      <c r="N21" s="216"/>
      <c r="O21" s="216"/>
      <c r="P21" s="216"/>
      <c r="Q21" s="216">
        <v>25</v>
      </c>
      <c r="R21" s="216">
        <f t="shared" ref="R21:R38" si="6">SUM(D21:P21)</f>
        <v>90</v>
      </c>
      <c r="S21" s="216">
        <f t="shared" ref="S21:S38" si="7">SUM(D21:Q21)</f>
        <v>115</v>
      </c>
      <c r="T21" s="217" t="s">
        <v>93</v>
      </c>
      <c r="U21" s="269">
        <v>4.5</v>
      </c>
      <c r="V21" s="215"/>
      <c r="W21" s="215"/>
      <c r="X21" s="215"/>
      <c r="Y21" s="215"/>
      <c r="Z21" s="215">
        <v>10</v>
      </c>
      <c r="AA21" s="215"/>
      <c r="AB21" s="215"/>
      <c r="AC21" s="215">
        <v>30</v>
      </c>
      <c r="AD21" s="216"/>
      <c r="AE21" s="216"/>
      <c r="AF21" s="216"/>
      <c r="AG21" s="216"/>
      <c r="AH21" s="4"/>
      <c r="AI21" s="216"/>
      <c r="AJ21" s="216">
        <f t="shared" ref="AJ21:AJ38" si="8">SUM(V21:AG21)</f>
        <v>40</v>
      </c>
      <c r="AK21" s="216">
        <f t="shared" ref="AK21:AK38" si="9">SUM(V21:AI21)</f>
        <v>40</v>
      </c>
      <c r="AL21" s="217" t="s">
        <v>94</v>
      </c>
      <c r="AM21" s="263">
        <v>1.5</v>
      </c>
      <c r="AN21" s="212">
        <f>AK21+S21</f>
        <v>155</v>
      </c>
      <c r="AO21" s="213">
        <f>SUM(U21,AM21)</f>
        <v>6</v>
      </c>
    </row>
    <row r="22" spans="1:41" ht="28.5" x14ac:dyDescent="0.25">
      <c r="A22" s="53">
        <v>3</v>
      </c>
      <c r="B22" s="21" t="s">
        <v>21</v>
      </c>
      <c r="C22" s="18" t="s">
        <v>34</v>
      </c>
      <c r="D22" s="218">
        <v>30</v>
      </c>
      <c r="E22" s="219"/>
      <c r="F22" s="220"/>
      <c r="G22" s="220"/>
      <c r="H22" s="220"/>
      <c r="I22" s="220"/>
      <c r="J22" s="220"/>
      <c r="K22" s="220">
        <v>60</v>
      </c>
      <c r="L22" s="220"/>
      <c r="M22" s="220"/>
      <c r="N22" s="220"/>
      <c r="O22" s="220"/>
      <c r="P22" s="220"/>
      <c r="Q22" s="220">
        <v>10</v>
      </c>
      <c r="R22" s="220">
        <f t="shared" si="6"/>
        <v>90</v>
      </c>
      <c r="S22" s="220">
        <f t="shared" si="7"/>
        <v>100</v>
      </c>
      <c r="T22" s="221" t="s">
        <v>93</v>
      </c>
      <c r="U22" s="270">
        <v>4</v>
      </c>
      <c r="V22" s="219"/>
      <c r="W22" s="219"/>
      <c r="X22" s="219"/>
      <c r="Y22" s="219"/>
      <c r="Z22" s="219">
        <v>5</v>
      </c>
      <c r="AA22" s="219"/>
      <c r="AB22" s="219"/>
      <c r="AC22" s="219">
        <v>15</v>
      </c>
      <c r="AD22" s="220"/>
      <c r="AE22" s="220"/>
      <c r="AF22" s="220"/>
      <c r="AG22" s="220"/>
      <c r="AH22" s="221"/>
      <c r="AI22" s="220">
        <v>20</v>
      </c>
      <c r="AJ22" s="220">
        <f t="shared" si="8"/>
        <v>20</v>
      </c>
      <c r="AK22" s="220">
        <f t="shared" si="9"/>
        <v>40</v>
      </c>
      <c r="AL22" s="221" t="s">
        <v>93</v>
      </c>
      <c r="AM22" s="264">
        <v>1</v>
      </c>
      <c r="AN22" s="223">
        <f t="shared" ref="AN22:AN38" si="10">AK22+S22</f>
        <v>140</v>
      </c>
      <c r="AO22" s="224">
        <f t="shared" ref="AO22:AO29" si="11">SUM(U22,AM22)</f>
        <v>5</v>
      </c>
    </row>
    <row r="23" spans="1:41" ht="15" x14ac:dyDescent="0.25">
      <c r="A23" s="53">
        <v>4</v>
      </c>
      <c r="B23" s="21" t="s">
        <v>21</v>
      </c>
      <c r="C23" s="18" t="s">
        <v>35</v>
      </c>
      <c r="D23" s="218">
        <v>25</v>
      </c>
      <c r="E23" s="219"/>
      <c r="F23" s="220"/>
      <c r="G23" s="220"/>
      <c r="H23" s="220"/>
      <c r="I23" s="220"/>
      <c r="J23" s="220"/>
      <c r="K23" s="220">
        <v>60</v>
      </c>
      <c r="L23" s="220"/>
      <c r="M23" s="220"/>
      <c r="N23" s="220"/>
      <c r="O23" s="220"/>
      <c r="P23" s="220"/>
      <c r="Q23" s="220"/>
      <c r="R23" s="220">
        <f t="shared" si="6"/>
        <v>85</v>
      </c>
      <c r="S23" s="220">
        <f t="shared" si="7"/>
        <v>85</v>
      </c>
      <c r="T23" s="221" t="s">
        <v>93</v>
      </c>
      <c r="U23" s="270">
        <v>3</v>
      </c>
      <c r="V23" s="219">
        <v>25</v>
      </c>
      <c r="W23" s="219"/>
      <c r="X23" s="219"/>
      <c r="Y23" s="219"/>
      <c r="Z23" s="219">
        <v>5</v>
      </c>
      <c r="AA23" s="219"/>
      <c r="AB23" s="219"/>
      <c r="AC23" s="219">
        <v>15</v>
      </c>
      <c r="AD23" s="220"/>
      <c r="AE23" s="220"/>
      <c r="AF23" s="220"/>
      <c r="AG23" s="220"/>
      <c r="AH23" s="221"/>
      <c r="AI23" s="220">
        <v>25</v>
      </c>
      <c r="AJ23" s="220">
        <f t="shared" si="8"/>
        <v>45</v>
      </c>
      <c r="AK23" s="220">
        <f t="shared" si="9"/>
        <v>70</v>
      </c>
      <c r="AL23" s="221" t="s">
        <v>94</v>
      </c>
      <c r="AM23" s="264">
        <v>2.5</v>
      </c>
      <c r="AN23" s="223">
        <f t="shared" si="10"/>
        <v>155</v>
      </c>
      <c r="AO23" s="224">
        <f t="shared" si="11"/>
        <v>5.5</v>
      </c>
    </row>
    <row r="24" spans="1:41" ht="15" x14ac:dyDescent="0.25">
      <c r="A24" s="53">
        <v>5</v>
      </c>
      <c r="B24" s="21" t="s">
        <v>21</v>
      </c>
      <c r="C24" s="18" t="s">
        <v>36</v>
      </c>
      <c r="D24" s="218">
        <v>40</v>
      </c>
      <c r="E24" s="219"/>
      <c r="F24" s="220"/>
      <c r="G24" s="220"/>
      <c r="H24" s="220"/>
      <c r="I24" s="220"/>
      <c r="J24" s="220"/>
      <c r="K24" s="220">
        <v>40</v>
      </c>
      <c r="L24" s="220"/>
      <c r="M24" s="220"/>
      <c r="N24" s="220"/>
      <c r="O24" s="220"/>
      <c r="P24" s="4"/>
      <c r="Q24" s="220">
        <v>20</v>
      </c>
      <c r="R24" s="220">
        <f t="shared" si="6"/>
        <v>80</v>
      </c>
      <c r="S24" s="220">
        <f t="shared" si="7"/>
        <v>100</v>
      </c>
      <c r="T24" s="221" t="s">
        <v>94</v>
      </c>
      <c r="U24" s="270">
        <v>4</v>
      </c>
      <c r="V24" s="219"/>
      <c r="W24" s="219"/>
      <c r="X24" s="219"/>
      <c r="Y24" s="219"/>
      <c r="Z24" s="219"/>
      <c r="AA24" s="219"/>
      <c r="AB24" s="219"/>
      <c r="AC24" s="219"/>
      <c r="AD24" s="220"/>
      <c r="AE24" s="220"/>
      <c r="AF24" s="220"/>
      <c r="AG24" s="220"/>
      <c r="AH24" s="220"/>
      <c r="AI24" s="220"/>
      <c r="AJ24" s="220">
        <f t="shared" si="8"/>
        <v>0</v>
      </c>
      <c r="AK24" s="220">
        <f t="shared" si="9"/>
        <v>0</v>
      </c>
      <c r="AL24" s="221"/>
      <c r="AM24" s="264"/>
      <c r="AN24" s="223">
        <f t="shared" si="10"/>
        <v>100</v>
      </c>
      <c r="AO24" s="224">
        <f t="shared" si="11"/>
        <v>4</v>
      </c>
    </row>
    <row r="25" spans="1:41" ht="15" x14ac:dyDescent="0.25">
      <c r="A25" s="53">
        <v>6</v>
      </c>
      <c r="B25" s="21" t="s">
        <v>21</v>
      </c>
      <c r="C25" s="19" t="s">
        <v>37</v>
      </c>
      <c r="D25" s="218">
        <v>25</v>
      </c>
      <c r="E25" s="219"/>
      <c r="F25" s="220"/>
      <c r="G25" s="220"/>
      <c r="H25" s="220"/>
      <c r="I25" s="220"/>
      <c r="J25" s="220"/>
      <c r="K25" s="220">
        <v>40</v>
      </c>
      <c r="L25" s="220"/>
      <c r="M25" s="220"/>
      <c r="N25" s="220"/>
      <c r="O25" s="220"/>
      <c r="P25" s="220"/>
      <c r="Q25" s="220">
        <v>25</v>
      </c>
      <c r="R25" s="220">
        <f t="shared" si="6"/>
        <v>65</v>
      </c>
      <c r="S25" s="220">
        <f t="shared" si="7"/>
        <v>90</v>
      </c>
      <c r="T25" s="221" t="s">
        <v>93</v>
      </c>
      <c r="U25" s="270">
        <v>3.5</v>
      </c>
      <c r="V25" s="219">
        <v>25</v>
      </c>
      <c r="W25" s="219"/>
      <c r="X25" s="219"/>
      <c r="Y25" s="219"/>
      <c r="Z25" s="219"/>
      <c r="AA25" s="219"/>
      <c r="AB25" s="219"/>
      <c r="AC25" s="219">
        <v>40</v>
      </c>
      <c r="AD25" s="220"/>
      <c r="AE25" s="220"/>
      <c r="AF25" s="220"/>
      <c r="AG25" s="220"/>
      <c r="AH25" s="4"/>
      <c r="AI25" s="220"/>
      <c r="AJ25" s="220">
        <f t="shared" si="8"/>
        <v>65</v>
      </c>
      <c r="AK25" s="220">
        <f t="shared" si="9"/>
        <v>65</v>
      </c>
      <c r="AL25" s="221" t="s">
        <v>94</v>
      </c>
      <c r="AM25" s="264">
        <v>2</v>
      </c>
      <c r="AN25" s="223">
        <f t="shared" si="10"/>
        <v>155</v>
      </c>
      <c r="AO25" s="224">
        <f t="shared" si="11"/>
        <v>5.5</v>
      </c>
    </row>
    <row r="26" spans="1:41" ht="15" x14ac:dyDescent="0.25">
      <c r="A26" s="53">
        <v>7</v>
      </c>
      <c r="B26" s="21" t="s">
        <v>21</v>
      </c>
      <c r="C26" s="18" t="s">
        <v>39</v>
      </c>
      <c r="D26" s="218">
        <v>20</v>
      </c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>
        <v>10</v>
      </c>
      <c r="R26" s="220">
        <f t="shared" si="6"/>
        <v>20</v>
      </c>
      <c r="S26" s="220">
        <f t="shared" si="7"/>
        <v>30</v>
      </c>
      <c r="T26" s="221" t="s">
        <v>93</v>
      </c>
      <c r="U26" s="270">
        <v>1</v>
      </c>
      <c r="V26" s="219"/>
      <c r="W26" s="219"/>
      <c r="X26" s="219">
        <v>18</v>
      </c>
      <c r="Y26" s="219"/>
      <c r="Z26" s="219"/>
      <c r="AA26" s="219"/>
      <c r="AB26" s="219"/>
      <c r="AC26" s="219"/>
      <c r="AD26" s="220"/>
      <c r="AE26" s="220"/>
      <c r="AF26" s="220"/>
      <c r="AG26" s="220"/>
      <c r="AH26" s="220"/>
      <c r="AI26" s="220">
        <v>10</v>
      </c>
      <c r="AJ26" s="220">
        <f t="shared" si="8"/>
        <v>18</v>
      </c>
      <c r="AK26" s="220">
        <f t="shared" si="9"/>
        <v>28</v>
      </c>
      <c r="AL26" s="221" t="s">
        <v>93</v>
      </c>
      <c r="AM26" s="264">
        <v>1</v>
      </c>
      <c r="AN26" s="223">
        <f t="shared" si="10"/>
        <v>58</v>
      </c>
      <c r="AO26" s="224">
        <f t="shared" si="11"/>
        <v>2</v>
      </c>
    </row>
    <row r="27" spans="1:41" ht="15.75" thickBot="1" x14ac:dyDescent="0.3">
      <c r="A27" s="54">
        <v>8</v>
      </c>
      <c r="B27" s="47" t="s">
        <v>21</v>
      </c>
      <c r="C27" s="20" t="s">
        <v>30</v>
      </c>
      <c r="D27" s="225"/>
      <c r="E27" s="226">
        <v>1</v>
      </c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>
        <v>10</v>
      </c>
      <c r="R27" s="227">
        <f t="shared" si="6"/>
        <v>1</v>
      </c>
      <c r="S27" s="227">
        <f t="shared" si="7"/>
        <v>11</v>
      </c>
      <c r="T27" s="228" t="s">
        <v>93</v>
      </c>
      <c r="U27" s="271">
        <v>0.5</v>
      </c>
      <c r="V27" s="226"/>
      <c r="W27" s="226">
        <v>1</v>
      </c>
      <c r="X27" s="226"/>
      <c r="Y27" s="226"/>
      <c r="Z27" s="226"/>
      <c r="AA27" s="226"/>
      <c r="AB27" s="226"/>
      <c r="AC27" s="226"/>
      <c r="AD27" s="227"/>
      <c r="AE27" s="227"/>
      <c r="AF27" s="227"/>
      <c r="AG27" s="227"/>
      <c r="AH27" s="227"/>
      <c r="AI27" s="227">
        <v>10</v>
      </c>
      <c r="AJ27" s="227">
        <f t="shared" si="8"/>
        <v>1</v>
      </c>
      <c r="AK27" s="227">
        <f t="shared" si="9"/>
        <v>11</v>
      </c>
      <c r="AL27" s="228" t="s">
        <v>93</v>
      </c>
      <c r="AM27" s="265">
        <v>0.5</v>
      </c>
      <c r="AN27" s="230">
        <f t="shared" si="10"/>
        <v>22</v>
      </c>
      <c r="AO27" s="231">
        <f t="shared" si="11"/>
        <v>1</v>
      </c>
    </row>
    <row r="28" spans="1:41" ht="15" thickBot="1" x14ac:dyDescent="0.25">
      <c r="A28" s="80" t="s">
        <v>96</v>
      </c>
      <c r="B28" s="77"/>
      <c r="C28" s="78"/>
      <c r="D28" s="232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4"/>
    </row>
    <row r="29" spans="1:41" ht="27" thickBot="1" x14ac:dyDescent="0.3">
      <c r="A29" s="51">
        <v>9</v>
      </c>
      <c r="B29" s="201" t="s">
        <v>21</v>
      </c>
      <c r="C29" s="75" t="s">
        <v>33</v>
      </c>
      <c r="D29" s="235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>
        <f t="shared" si="6"/>
        <v>0</v>
      </c>
      <c r="S29" s="237">
        <f t="shared" si="7"/>
        <v>0</v>
      </c>
      <c r="T29" s="238"/>
      <c r="U29" s="239"/>
      <c r="V29" s="236"/>
      <c r="W29" s="236"/>
      <c r="X29" s="236"/>
      <c r="Y29" s="236"/>
      <c r="Z29" s="236"/>
      <c r="AA29" s="236"/>
      <c r="AB29" s="236"/>
      <c r="AC29" s="236"/>
      <c r="AD29" s="237"/>
      <c r="AE29" s="237"/>
      <c r="AF29" s="237"/>
      <c r="AG29" s="237"/>
      <c r="AH29" s="237"/>
      <c r="AI29" s="237"/>
      <c r="AJ29" s="237">
        <f t="shared" si="8"/>
        <v>0</v>
      </c>
      <c r="AK29" s="237">
        <f t="shared" si="9"/>
        <v>0</v>
      </c>
      <c r="AL29" s="238" t="s">
        <v>94</v>
      </c>
      <c r="AM29" s="266">
        <v>5</v>
      </c>
      <c r="AN29" s="240">
        <f t="shared" si="10"/>
        <v>0</v>
      </c>
      <c r="AO29" s="231">
        <f t="shared" si="11"/>
        <v>5</v>
      </c>
    </row>
    <row r="30" spans="1:41" ht="15.75" thickBot="1" x14ac:dyDescent="0.25">
      <c r="A30" s="387" t="s">
        <v>95</v>
      </c>
      <c r="B30" s="388"/>
      <c r="C30" s="389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390"/>
      <c r="AM30" s="390"/>
      <c r="AN30" s="390"/>
      <c r="AO30" s="391"/>
    </row>
    <row r="31" spans="1:41" s="74" customFormat="1" ht="28.5" x14ac:dyDescent="0.25">
      <c r="A31" s="202">
        <v>10</v>
      </c>
      <c r="B31" s="203" t="s">
        <v>21</v>
      </c>
      <c r="C31" s="204" t="s">
        <v>79</v>
      </c>
      <c r="D31" s="241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>
        <f t="shared" ref="R31:R36" si="12">SUM(D31:P31)</f>
        <v>0</v>
      </c>
      <c r="S31" s="243">
        <f t="shared" ref="S31:S36" si="13">SUM(D31:Q31)</f>
        <v>0</v>
      </c>
      <c r="T31" s="244"/>
      <c r="U31" s="245"/>
      <c r="V31" s="242"/>
      <c r="W31" s="242"/>
      <c r="X31" s="242"/>
      <c r="Y31" s="242"/>
      <c r="Z31" s="242"/>
      <c r="AA31" s="242"/>
      <c r="AB31" s="242"/>
      <c r="AC31" s="242"/>
      <c r="AD31" s="243"/>
      <c r="AE31" s="243"/>
      <c r="AF31" s="243"/>
      <c r="AG31" s="243"/>
      <c r="AH31" s="243">
        <v>160</v>
      </c>
      <c r="AI31" s="243"/>
      <c r="AJ31" s="243">
        <f t="shared" ref="AJ31:AJ36" si="14">SUM(V31:AG31)</f>
        <v>0</v>
      </c>
      <c r="AK31" s="243">
        <f t="shared" ref="AK31:AK36" si="15">SUM(V31:AI31)</f>
        <v>160</v>
      </c>
      <c r="AL31" s="244" t="s">
        <v>93</v>
      </c>
      <c r="AM31" s="267">
        <v>6</v>
      </c>
      <c r="AN31" s="246">
        <f t="shared" ref="AN31:AN36" si="16">AK31+S31</f>
        <v>160</v>
      </c>
      <c r="AO31" s="247">
        <f t="shared" ref="AO31:AO36" si="17">SUM(U31,AM31)</f>
        <v>6</v>
      </c>
    </row>
    <row r="32" spans="1:41" ht="42.75" x14ac:dyDescent="0.25">
      <c r="A32" s="53">
        <v>11</v>
      </c>
      <c r="B32" s="21" t="s">
        <v>21</v>
      </c>
      <c r="C32" s="18" t="s">
        <v>75</v>
      </c>
      <c r="D32" s="218"/>
      <c r="E32" s="219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>
        <f t="shared" si="12"/>
        <v>0</v>
      </c>
      <c r="S32" s="220">
        <f t="shared" si="13"/>
        <v>0</v>
      </c>
      <c r="T32" s="221"/>
      <c r="U32" s="222"/>
      <c r="V32" s="219"/>
      <c r="W32" s="219"/>
      <c r="X32" s="219"/>
      <c r="Y32" s="219"/>
      <c r="Z32" s="219"/>
      <c r="AA32" s="219"/>
      <c r="AB32" s="219"/>
      <c r="AC32" s="219"/>
      <c r="AD32" s="220"/>
      <c r="AE32" s="220"/>
      <c r="AF32" s="220"/>
      <c r="AG32" s="220"/>
      <c r="AH32" s="220">
        <v>40</v>
      </c>
      <c r="AI32" s="220"/>
      <c r="AJ32" s="220">
        <f t="shared" si="14"/>
        <v>0</v>
      </c>
      <c r="AK32" s="220">
        <f t="shared" si="15"/>
        <v>40</v>
      </c>
      <c r="AL32" s="221" t="s">
        <v>93</v>
      </c>
      <c r="AM32" s="263">
        <v>2</v>
      </c>
      <c r="AN32" s="223">
        <f t="shared" si="16"/>
        <v>40</v>
      </c>
      <c r="AO32" s="248">
        <f t="shared" si="17"/>
        <v>2</v>
      </c>
    </row>
    <row r="33" spans="1:41" ht="28.5" x14ac:dyDescent="0.25">
      <c r="A33" s="53">
        <v>12</v>
      </c>
      <c r="B33" s="21" t="s">
        <v>21</v>
      </c>
      <c r="C33" s="18" t="s">
        <v>104</v>
      </c>
      <c r="D33" s="218"/>
      <c r="E33" s="219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>
        <f t="shared" si="12"/>
        <v>0</v>
      </c>
      <c r="S33" s="220">
        <f t="shared" si="13"/>
        <v>0</v>
      </c>
      <c r="T33" s="221"/>
      <c r="U33" s="222"/>
      <c r="V33" s="219"/>
      <c r="W33" s="219"/>
      <c r="X33" s="219"/>
      <c r="Y33" s="219"/>
      <c r="Z33" s="219"/>
      <c r="AA33" s="219"/>
      <c r="AB33" s="219"/>
      <c r="AC33" s="219"/>
      <c r="AD33" s="220"/>
      <c r="AE33" s="220"/>
      <c r="AF33" s="220"/>
      <c r="AG33" s="220"/>
      <c r="AH33" s="220">
        <v>80</v>
      </c>
      <c r="AI33" s="220"/>
      <c r="AJ33" s="220">
        <f t="shared" si="14"/>
        <v>0</v>
      </c>
      <c r="AK33" s="220">
        <f t="shared" si="15"/>
        <v>80</v>
      </c>
      <c r="AL33" s="221" t="s">
        <v>93</v>
      </c>
      <c r="AM33" s="264">
        <v>3</v>
      </c>
      <c r="AN33" s="223">
        <f t="shared" si="16"/>
        <v>80</v>
      </c>
      <c r="AO33" s="249">
        <f t="shared" si="17"/>
        <v>3</v>
      </c>
    </row>
    <row r="34" spans="1:41" ht="28.5" x14ac:dyDescent="0.25">
      <c r="A34" s="53">
        <v>13</v>
      </c>
      <c r="B34" s="21" t="s">
        <v>21</v>
      </c>
      <c r="C34" s="18" t="s">
        <v>76</v>
      </c>
      <c r="D34" s="218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>
        <f t="shared" si="12"/>
        <v>0</v>
      </c>
      <c r="S34" s="220">
        <f t="shared" si="13"/>
        <v>0</v>
      </c>
      <c r="T34" s="221"/>
      <c r="U34" s="222"/>
      <c r="V34" s="219"/>
      <c r="W34" s="219"/>
      <c r="X34" s="219"/>
      <c r="Y34" s="219"/>
      <c r="Z34" s="219"/>
      <c r="AA34" s="219"/>
      <c r="AB34" s="219"/>
      <c r="AC34" s="219"/>
      <c r="AD34" s="220"/>
      <c r="AE34" s="220"/>
      <c r="AF34" s="220"/>
      <c r="AG34" s="220"/>
      <c r="AH34" s="220">
        <v>80</v>
      </c>
      <c r="AI34" s="220"/>
      <c r="AJ34" s="220">
        <f t="shared" si="14"/>
        <v>0</v>
      </c>
      <c r="AK34" s="220">
        <f t="shared" si="15"/>
        <v>80</v>
      </c>
      <c r="AL34" s="221" t="s">
        <v>93</v>
      </c>
      <c r="AM34" s="264">
        <v>3</v>
      </c>
      <c r="AN34" s="223">
        <f t="shared" si="16"/>
        <v>80</v>
      </c>
      <c r="AO34" s="249">
        <f t="shared" si="17"/>
        <v>3</v>
      </c>
    </row>
    <row r="35" spans="1:41" ht="28.5" x14ac:dyDescent="0.25">
      <c r="A35" s="53">
        <v>14</v>
      </c>
      <c r="B35" s="21" t="s">
        <v>21</v>
      </c>
      <c r="C35" s="19" t="s">
        <v>78</v>
      </c>
      <c r="D35" s="218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>
        <f t="shared" si="12"/>
        <v>0</v>
      </c>
      <c r="S35" s="220">
        <f t="shared" si="13"/>
        <v>0</v>
      </c>
      <c r="T35" s="221"/>
      <c r="U35" s="222"/>
      <c r="V35" s="219"/>
      <c r="W35" s="219"/>
      <c r="X35" s="219"/>
      <c r="Y35" s="219"/>
      <c r="Z35" s="219"/>
      <c r="AA35" s="219"/>
      <c r="AB35" s="219"/>
      <c r="AC35" s="219"/>
      <c r="AD35" s="220"/>
      <c r="AE35" s="220"/>
      <c r="AF35" s="220"/>
      <c r="AG35" s="220"/>
      <c r="AH35" s="220">
        <v>80</v>
      </c>
      <c r="AI35" s="220"/>
      <c r="AJ35" s="220">
        <f t="shared" si="14"/>
        <v>0</v>
      </c>
      <c r="AK35" s="220">
        <f t="shared" si="15"/>
        <v>80</v>
      </c>
      <c r="AL35" s="221" t="s">
        <v>93</v>
      </c>
      <c r="AM35" s="264">
        <v>3</v>
      </c>
      <c r="AN35" s="223">
        <f t="shared" si="16"/>
        <v>80</v>
      </c>
      <c r="AO35" s="249">
        <f t="shared" si="17"/>
        <v>3</v>
      </c>
    </row>
    <row r="36" spans="1:41" ht="15.75" thickBot="1" x14ac:dyDescent="0.3">
      <c r="A36" s="54">
        <v>15</v>
      </c>
      <c r="B36" s="47" t="s">
        <v>21</v>
      </c>
      <c r="C36" s="20" t="s">
        <v>77</v>
      </c>
      <c r="D36" s="225"/>
      <c r="E36" s="226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>
        <v>40</v>
      </c>
      <c r="Q36" s="227"/>
      <c r="R36" s="227">
        <f t="shared" si="12"/>
        <v>40</v>
      </c>
      <c r="S36" s="227">
        <f t="shared" si="13"/>
        <v>40</v>
      </c>
      <c r="T36" s="228" t="s">
        <v>93</v>
      </c>
      <c r="U36" s="271">
        <v>2</v>
      </c>
      <c r="V36" s="226"/>
      <c r="W36" s="226"/>
      <c r="X36" s="226"/>
      <c r="Y36" s="226"/>
      <c r="Z36" s="226"/>
      <c r="AA36" s="226"/>
      <c r="AB36" s="226"/>
      <c r="AC36" s="226"/>
      <c r="AD36" s="227"/>
      <c r="AE36" s="227"/>
      <c r="AF36" s="227"/>
      <c r="AG36" s="227"/>
      <c r="AH36" s="227"/>
      <c r="AI36" s="227"/>
      <c r="AJ36" s="227">
        <f t="shared" si="14"/>
        <v>0</v>
      </c>
      <c r="AK36" s="227">
        <f t="shared" si="15"/>
        <v>0</v>
      </c>
      <c r="AL36" s="228"/>
      <c r="AM36" s="229"/>
      <c r="AN36" s="230">
        <f t="shared" si="16"/>
        <v>40</v>
      </c>
      <c r="AO36" s="250">
        <f t="shared" si="17"/>
        <v>2</v>
      </c>
    </row>
    <row r="37" spans="1:41" s="84" customFormat="1" ht="15.75" thickBot="1" x14ac:dyDescent="0.3">
      <c r="A37" s="165"/>
      <c r="B37" s="166"/>
      <c r="C37" s="167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51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51"/>
      <c r="AM37" s="233"/>
      <c r="AN37" s="233"/>
      <c r="AO37" s="252"/>
    </row>
    <row r="38" spans="1:41" ht="15.75" thickBot="1" x14ac:dyDescent="0.3">
      <c r="A38" s="205">
        <v>16</v>
      </c>
      <c r="B38" s="206" t="s">
        <v>21</v>
      </c>
      <c r="C38" s="207" t="s">
        <v>32</v>
      </c>
      <c r="D38" s="253"/>
      <c r="E38" s="253"/>
      <c r="F38" s="254"/>
      <c r="G38" s="254"/>
      <c r="H38" s="254"/>
      <c r="I38" s="254"/>
      <c r="J38" s="254"/>
      <c r="K38" s="254"/>
      <c r="L38" s="254"/>
      <c r="M38" s="254"/>
      <c r="N38" s="254"/>
      <c r="O38" s="254">
        <v>15</v>
      </c>
      <c r="P38" s="254"/>
      <c r="Q38" s="254"/>
      <c r="R38" s="254">
        <f t="shared" si="6"/>
        <v>15</v>
      </c>
      <c r="S38" s="254">
        <f t="shared" si="7"/>
        <v>15</v>
      </c>
      <c r="T38" s="255" t="s">
        <v>93</v>
      </c>
      <c r="U38" s="295" t="s">
        <v>97</v>
      </c>
      <c r="V38" s="253"/>
      <c r="W38" s="253"/>
      <c r="X38" s="253"/>
      <c r="Y38" s="253"/>
      <c r="Z38" s="253"/>
      <c r="AA38" s="253"/>
      <c r="AB38" s="253"/>
      <c r="AC38" s="253"/>
      <c r="AD38" s="254"/>
      <c r="AE38" s="254"/>
      <c r="AF38" s="254"/>
      <c r="AG38" s="254"/>
      <c r="AH38" s="254"/>
      <c r="AI38" s="254"/>
      <c r="AJ38" s="254">
        <f t="shared" si="8"/>
        <v>0</v>
      </c>
      <c r="AK38" s="254">
        <f t="shared" si="9"/>
        <v>0</v>
      </c>
      <c r="AL38" s="255" t="s">
        <v>93</v>
      </c>
      <c r="AM38" s="296" t="s">
        <v>97</v>
      </c>
      <c r="AN38" s="256">
        <f t="shared" si="10"/>
        <v>15</v>
      </c>
      <c r="AO38" s="257" t="s">
        <v>97</v>
      </c>
    </row>
    <row r="39" spans="1:41" ht="15.75" thickBot="1" x14ac:dyDescent="0.3">
      <c r="A39" s="354" t="s">
        <v>2</v>
      </c>
      <c r="B39" s="355"/>
      <c r="C39" s="383"/>
      <c r="D39" s="258">
        <f>SUM(D19:D38)</f>
        <v>200</v>
      </c>
      <c r="E39" s="258">
        <f t="shared" ref="E39:J39" si="18">SUM(E21:E38)</f>
        <v>1</v>
      </c>
      <c r="F39" s="258">
        <f t="shared" si="18"/>
        <v>0</v>
      </c>
      <c r="G39" s="258">
        <f t="shared" si="18"/>
        <v>0</v>
      </c>
      <c r="H39" s="258">
        <f t="shared" si="18"/>
        <v>10</v>
      </c>
      <c r="I39" s="258">
        <f t="shared" si="18"/>
        <v>0</v>
      </c>
      <c r="J39" s="258">
        <f t="shared" si="18"/>
        <v>0</v>
      </c>
      <c r="K39" s="258">
        <f>SUM(K19:K38)</f>
        <v>330</v>
      </c>
      <c r="L39" s="258">
        <f>SUM(L21:L38)</f>
        <v>0</v>
      </c>
      <c r="M39" s="258">
        <f>SUM(M21:M38)</f>
        <v>0</v>
      </c>
      <c r="N39" s="258">
        <f>SUM(N21:N38)</f>
        <v>0</v>
      </c>
      <c r="O39" s="258">
        <f>SUM(O19:O38)</f>
        <v>15</v>
      </c>
      <c r="P39" s="258">
        <f>SUM(P19:P38)</f>
        <v>40</v>
      </c>
      <c r="Q39" s="258">
        <f>SUM(Q19:Q38)</f>
        <v>125</v>
      </c>
      <c r="R39" s="258">
        <f>SUM(R19:R38)</f>
        <v>596</v>
      </c>
      <c r="S39" s="258">
        <f>SUM(S19:S38)</f>
        <v>721</v>
      </c>
      <c r="T39" s="258"/>
      <c r="U39" s="272">
        <f>SUM(U19:U38)</f>
        <v>27.5</v>
      </c>
      <c r="V39" s="258">
        <f>SUM(V19:V38)</f>
        <v>60</v>
      </c>
      <c r="W39" s="258">
        <f t="shared" ref="W39:AG39" si="19">SUM(W21:W38)</f>
        <v>1</v>
      </c>
      <c r="X39" s="258">
        <f>SUM(X19:X38)</f>
        <v>18</v>
      </c>
      <c r="Y39" s="258">
        <f t="shared" si="19"/>
        <v>0</v>
      </c>
      <c r="Z39" s="258">
        <f t="shared" si="19"/>
        <v>20</v>
      </c>
      <c r="AA39" s="258">
        <f t="shared" si="19"/>
        <v>0</v>
      </c>
      <c r="AB39" s="258">
        <f t="shared" si="19"/>
        <v>0</v>
      </c>
      <c r="AC39" s="258">
        <f>SUM(AC19:AC38)</f>
        <v>120</v>
      </c>
      <c r="AD39" s="258">
        <f t="shared" si="19"/>
        <v>0</v>
      </c>
      <c r="AE39" s="258">
        <f t="shared" si="19"/>
        <v>0</v>
      </c>
      <c r="AF39" s="258">
        <f t="shared" si="19"/>
        <v>0</v>
      </c>
      <c r="AG39" s="258">
        <f t="shared" si="19"/>
        <v>0</v>
      </c>
      <c r="AH39" s="258">
        <f>SUM(AH19:AH38)</f>
        <v>440</v>
      </c>
      <c r="AI39" s="258">
        <f>SUM(AI19:AI38)</f>
        <v>95</v>
      </c>
      <c r="AJ39" s="258">
        <f>SUM(AJ19:AJ38)</f>
        <v>219</v>
      </c>
      <c r="AK39" s="258">
        <f>SUM(AK19:AK38)</f>
        <v>754</v>
      </c>
      <c r="AL39" s="258"/>
      <c r="AM39" s="259">
        <f>SUM(AM19:AM38)</f>
        <v>32.5</v>
      </c>
      <c r="AN39" s="260">
        <f>SUM(S39,AK39)</f>
        <v>1475</v>
      </c>
      <c r="AO39" s="261">
        <f>SUM(U39,AM39)</f>
        <v>60</v>
      </c>
    </row>
    <row r="40" spans="1:41" ht="13.5" thickTop="1" x14ac:dyDescent="0.2"/>
    <row r="41" spans="1:41" x14ac:dyDescent="0.2">
      <c r="C41" s="81"/>
      <c r="O41" s="1" t="s">
        <v>83</v>
      </c>
      <c r="AF41" s="352" t="s">
        <v>112</v>
      </c>
      <c r="AG41" s="353"/>
      <c r="AH41" s="353"/>
      <c r="AI41" s="353"/>
      <c r="AJ41" s="353"/>
      <c r="AK41" s="353"/>
      <c r="AL41" s="353"/>
    </row>
    <row r="42" spans="1:41" x14ac:dyDescent="0.2">
      <c r="C42" s="6" t="s">
        <v>7</v>
      </c>
      <c r="M42" s="10"/>
      <c r="O42" s="353" t="s">
        <v>3</v>
      </c>
      <c r="P42" s="353"/>
      <c r="Q42" s="353"/>
      <c r="R42" s="353"/>
      <c r="S42" s="353"/>
      <c r="T42" s="353"/>
      <c r="U42" s="353"/>
      <c r="AF42" s="353" t="s">
        <v>4</v>
      </c>
      <c r="AG42" s="353"/>
      <c r="AH42" s="353"/>
      <c r="AI42" s="353"/>
      <c r="AJ42" s="353"/>
      <c r="AK42" s="353"/>
      <c r="AL42" s="353"/>
    </row>
    <row r="44" spans="1:41" ht="13.5" thickBot="1" x14ac:dyDescent="0.25"/>
    <row r="45" spans="1:41" ht="13.5" thickBot="1" x14ac:dyDescent="0.25">
      <c r="G45" s="73"/>
    </row>
  </sheetData>
  <mergeCells count="21"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B16:B17"/>
    <mergeCell ref="AF41:AL41"/>
    <mergeCell ref="O42:U42"/>
    <mergeCell ref="AF42:AL42"/>
    <mergeCell ref="A39:C39"/>
    <mergeCell ref="A18:C18"/>
    <mergeCell ref="A20:C20"/>
    <mergeCell ref="D18:AO18"/>
    <mergeCell ref="D20:AO20"/>
    <mergeCell ref="A30:C30"/>
    <mergeCell ref="D30:AO30"/>
  </mergeCells>
  <printOptions horizontalCentered="1"/>
  <pageMargins left="0" right="0" top="0.98425196850393704" bottom="0.39370078740157483" header="0.51181102362204722" footer="0.19685039370078741"/>
  <pageSetup paperSize="9" scale="46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2024-01-29T10:51:28Z</cp:lastPrinted>
  <dcterms:created xsi:type="dcterms:W3CDTF">2014-08-22T07:06:50Z</dcterms:created>
  <dcterms:modified xsi:type="dcterms:W3CDTF">2025-04-17T10:01:51Z</dcterms:modified>
</cp:coreProperties>
</file>