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Z:\Plany kształcenia\Ratownictwo Medyczne\"/>
    </mc:Choice>
  </mc:AlternateContent>
  <xr:revisionPtr revIDLastSave="0" documentId="13_ncr:1_{553DFF67-DCA8-412D-A28C-CDF7DA9D853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ok I A" sheetId="1" r:id="rId1"/>
    <sheet name="Arkusz1" sheetId="4" state="hidden" r:id="rId2"/>
    <sheet name="Rok I B" sheetId="6" r:id="rId3"/>
    <sheet name="Rok II" sheetId="2" r:id="rId4"/>
    <sheet name="Rok III A" sheetId="3" r:id="rId5"/>
    <sheet name="Rok III B" sheetId="7" r:id="rId6"/>
  </sheets>
  <definedNames>
    <definedName name="_xlnm.Print_Area" localSheetId="0">'Rok I A'!$A$1:$AO$58</definedName>
    <definedName name="_xlnm.Print_Area" localSheetId="2">'Rok I B'!$A$1:$AO$61</definedName>
    <definedName name="_xlnm.Print_Area" localSheetId="3">'Rok II'!$A$1:$AO$50</definedName>
    <definedName name="_xlnm.Print_Area" localSheetId="4">'Rok III A'!$A$1:$AO$58</definedName>
    <definedName name="Rodzaj_zajęć" localSheetId="3">'Rok II'!#REF!</definedName>
    <definedName name="Rodzaje_zajec" localSheetId="3">'Rok II'!#REF!</definedName>
    <definedName name="Rodzaje_zajęć">'Rok II'!#REF!</definedName>
    <definedName name="RodzajeZajec">'Rok II'!#REF!</definedName>
    <definedName name="RodzajZajęć">'Rok II'!#REF!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50" i="7" l="1"/>
  <c r="AM50" i="7"/>
  <c r="AO49" i="7"/>
  <c r="AN49" i="7"/>
  <c r="U50" i="3"/>
  <c r="AM50" i="3"/>
  <c r="AO49" i="3"/>
  <c r="AN49" i="3"/>
  <c r="AJ45" i="7" l="1"/>
  <c r="AJ45" i="3"/>
  <c r="AN45" i="3" s="1"/>
  <c r="P41" i="2"/>
  <c r="F50" i="3" l="1"/>
  <c r="D50" i="3"/>
  <c r="D41" i="2"/>
  <c r="D53" i="6"/>
  <c r="AO42" i="6"/>
  <c r="AK42" i="6"/>
  <c r="AJ42" i="6"/>
  <c r="S42" i="6"/>
  <c r="AN42" i="6" s="1"/>
  <c r="R42" i="6"/>
  <c r="D53" i="1"/>
  <c r="AO42" i="1"/>
  <c r="AK42" i="1"/>
  <c r="AJ42" i="1"/>
  <c r="S42" i="1"/>
  <c r="AN42" i="1" s="1"/>
  <c r="R42" i="1"/>
  <c r="P53" i="1"/>
  <c r="Q53" i="1"/>
  <c r="H53" i="1"/>
  <c r="I53" i="1"/>
  <c r="J53" i="1"/>
  <c r="K53" i="1"/>
  <c r="L53" i="1"/>
  <c r="M53" i="1"/>
  <c r="N53" i="1"/>
  <c r="O53" i="1"/>
  <c r="AJ40" i="7" l="1"/>
  <c r="AJ41" i="7"/>
  <c r="AJ43" i="7"/>
  <c r="R42" i="7"/>
  <c r="R44" i="7"/>
  <c r="R39" i="7"/>
  <c r="AJ40" i="3"/>
  <c r="AJ41" i="3"/>
  <c r="AJ43" i="3"/>
  <c r="R42" i="3"/>
  <c r="R44" i="3"/>
  <c r="R39" i="3"/>
  <c r="AJ41" i="2"/>
  <c r="AK39" i="2"/>
  <c r="AK40" i="2"/>
  <c r="AJ39" i="2"/>
  <c r="AJ40" i="2"/>
  <c r="AJ38" i="2"/>
  <c r="AJ36" i="2"/>
  <c r="R41" i="2"/>
  <c r="R39" i="2"/>
  <c r="R40" i="2"/>
  <c r="AJ50" i="6"/>
  <c r="AJ48" i="6"/>
  <c r="AJ47" i="6"/>
  <c r="J50" i="7"/>
  <c r="H50" i="7"/>
  <c r="F50" i="7"/>
  <c r="D50" i="7"/>
  <c r="AH50" i="7"/>
  <c r="AB50" i="7"/>
  <c r="Z50" i="7"/>
  <c r="X50" i="7"/>
  <c r="V50" i="7"/>
  <c r="AO50" i="7"/>
  <c r="P50" i="7"/>
  <c r="AO47" i="7"/>
  <c r="AK47" i="7"/>
  <c r="AN47" i="7" s="1"/>
  <c r="AJ47" i="7"/>
  <c r="AO45" i="7"/>
  <c r="AN45" i="7"/>
  <c r="AO44" i="7"/>
  <c r="S44" i="7"/>
  <c r="AN44" i="7" s="1"/>
  <c r="AO43" i="7"/>
  <c r="AK43" i="7"/>
  <c r="AN43" i="7" s="1"/>
  <c r="AO42" i="7"/>
  <c r="S42" i="7"/>
  <c r="AN42" i="7" s="1"/>
  <c r="AO41" i="7"/>
  <c r="AN41" i="7"/>
  <c r="AK41" i="7"/>
  <c r="AO40" i="7"/>
  <c r="AK40" i="7"/>
  <c r="AN40" i="7" s="1"/>
  <c r="AO39" i="7"/>
  <c r="S39" i="7"/>
  <c r="AN39" i="7" s="1"/>
  <c r="AO37" i="7"/>
  <c r="AK37" i="7"/>
  <c r="AN37" i="7" s="1"/>
  <c r="AJ37" i="7"/>
  <c r="AO36" i="7"/>
  <c r="AK36" i="7"/>
  <c r="AN36" i="7" s="1"/>
  <c r="AJ36" i="7"/>
  <c r="S36" i="7"/>
  <c r="R36" i="7"/>
  <c r="AO35" i="7"/>
  <c r="AK35" i="7"/>
  <c r="AN35" i="7" s="1"/>
  <c r="AJ35" i="7"/>
  <c r="AO33" i="7"/>
  <c r="S33" i="7"/>
  <c r="AN33" i="7" s="1"/>
  <c r="R33" i="7"/>
  <c r="AO32" i="7"/>
  <c r="S32" i="7"/>
  <c r="AN32" i="7" s="1"/>
  <c r="R32" i="7"/>
  <c r="AO31" i="7"/>
  <c r="AK31" i="7"/>
  <c r="AN31" i="7" s="1"/>
  <c r="AJ31" i="7"/>
  <c r="AO30" i="7"/>
  <c r="S30" i="7"/>
  <c r="AN30" i="7" s="1"/>
  <c r="R30" i="7"/>
  <c r="AO29" i="7"/>
  <c r="S29" i="7"/>
  <c r="AN29" i="7" s="1"/>
  <c r="R29" i="7"/>
  <c r="AO28" i="7"/>
  <c r="AN28" i="7"/>
  <c r="AO27" i="7"/>
  <c r="S27" i="7"/>
  <c r="AN27" i="7" s="1"/>
  <c r="R27" i="7"/>
  <c r="AO26" i="7"/>
  <c r="S26" i="7"/>
  <c r="AN26" i="7" s="1"/>
  <c r="R26" i="7"/>
  <c r="AO25" i="7"/>
  <c r="S25" i="7"/>
  <c r="AN25" i="7" s="1"/>
  <c r="R25" i="7"/>
  <c r="AO24" i="7"/>
  <c r="S24" i="7"/>
  <c r="AN24" i="7" s="1"/>
  <c r="R24" i="7"/>
  <c r="AO23" i="7"/>
  <c r="AK23" i="7"/>
  <c r="AN23" i="7" s="1"/>
  <c r="AJ23" i="7"/>
  <c r="AO22" i="7"/>
  <c r="AK22" i="7"/>
  <c r="AJ22" i="7"/>
  <c r="S22" i="7"/>
  <c r="R22" i="7"/>
  <c r="AO21" i="7"/>
  <c r="AK21" i="7"/>
  <c r="AJ21" i="7"/>
  <c r="S21" i="7"/>
  <c r="R21" i="7"/>
  <c r="AO19" i="7"/>
  <c r="S19" i="7"/>
  <c r="AN19" i="7" s="1"/>
  <c r="R19" i="7"/>
  <c r="AO19" i="3"/>
  <c r="AN28" i="3"/>
  <c r="AO43" i="3"/>
  <c r="AK43" i="3"/>
  <c r="AN43" i="3" s="1"/>
  <c r="AK45" i="3"/>
  <c r="AK40" i="3"/>
  <c r="AN40" i="3" s="1"/>
  <c r="AO39" i="3"/>
  <c r="AO40" i="3"/>
  <c r="S39" i="3"/>
  <c r="AO44" i="3"/>
  <c r="S44" i="3"/>
  <c r="AO42" i="3"/>
  <c r="S42" i="3"/>
  <c r="AO41" i="3"/>
  <c r="AK41" i="3"/>
  <c r="AN41" i="3" s="1"/>
  <c r="AN21" i="7" l="1"/>
  <c r="AN50" i="7" s="1"/>
  <c r="AK50" i="7"/>
  <c r="AN22" i="7"/>
  <c r="S50" i="7"/>
  <c r="AN39" i="3"/>
  <c r="AJ50" i="7"/>
  <c r="R50" i="7"/>
  <c r="AN44" i="3"/>
  <c r="AN42" i="3"/>
  <c r="AO33" i="3"/>
  <c r="S33" i="3"/>
  <c r="AN33" i="3" s="1"/>
  <c r="R33" i="3"/>
  <c r="R32" i="3"/>
  <c r="S19" i="3" l="1"/>
  <c r="R19" i="3"/>
  <c r="AO39" i="2"/>
  <c r="AO40" i="2"/>
  <c r="AN40" i="2"/>
  <c r="AN39" i="2"/>
  <c r="AK41" i="2"/>
  <c r="AM41" i="2"/>
  <c r="S39" i="2"/>
  <c r="S40" i="2"/>
  <c r="S38" i="2"/>
  <c r="S41" i="2" s="1"/>
  <c r="U41" i="2"/>
  <c r="AM53" i="6"/>
  <c r="AH53" i="6"/>
  <c r="AG53" i="6"/>
  <c r="AE53" i="6"/>
  <c r="Z53" i="6"/>
  <c r="Y53" i="6"/>
  <c r="X53" i="6"/>
  <c r="V53" i="6"/>
  <c r="U53" i="6"/>
  <c r="O53" i="6"/>
  <c r="M53" i="6"/>
  <c r="I53" i="6"/>
  <c r="H53" i="6"/>
  <c r="G53" i="6"/>
  <c r="F53" i="6"/>
  <c r="AO52" i="6"/>
  <c r="AK52" i="6"/>
  <c r="AJ52" i="6"/>
  <c r="S52" i="6"/>
  <c r="R52" i="6"/>
  <c r="AO50" i="6"/>
  <c r="AK50" i="6"/>
  <c r="AO48" i="6"/>
  <c r="AK48" i="6"/>
  <c r="AN48" i="6" s="1"/>
  <c r="AO47" i="6"/>
  <c r="AK47" i="6"/>
  <c r="AN47" i="6"/>
  <c r="AO45" i="6"/>
  <c r="AK45" i="6"/>
  <c r="AJ45" i="6"/>
  <c r="S45" i="6"/>
  <c r="AN45" i="6" s="1"/>
  <c r="R45" i="6"/>
  <c r="AO44" i="6"/>
  <c r="AK44" i="6"/>
  <c r="AJ44" i="6"/>
  <c r="S44" i="6"/>
  <c r="AN44" i="6" s="1"/>
  <c r="R44" i="6"/>
  <c r="AO40" i="6"/>
  <c r="AK40" i="6"/>
  <c r="AN40" i="6" s="1"/>
  <c r="AJ40" i="6"/>
  <c r="S40" i="6"/>
  <c r="R40" i="6"/>
  <c r="AO39" i="6"/>
  <c r="S39" i="6"/>
  <c r="AN39" i="6" s="1"/>
  <c r="R39" i="6"/>
  <c r="AO37" i="6"/>
  <c r="S37" i="6"/>
  <c r="AN37" i="6" s="1"/>
  <c r="R37" i="6"/>
  <c r="AO36" i="6"/>
  <c r="S36" i="6"/>
  <c r="AN36" i="6" s="1"/>
  <c r="R36" i="6"/>
  <c r="AO35" i="6"/>
  <c r="AK35" i="6"/>
  <c r="AJ35" i="6"/>
  <c r="S35" i="6"/>
  <c r="AN35" i="6" s="1"/>
  <c r="R35" i="6"/>
  <c r="AO34" i="6"/>
  <c r="AK34" i="6"/>
  <c r="AJ34" i="6"/>
  <c r="AN34" i="6"/>
  <c r="AO33" i="6"/>
  <c r="AK33" i="6"/>
  <c r="AJ33" i="6"/>
  <c r="AO32" i="6"/>
  <c r="S32" i="6"/>
  <c r="AN32" i="6" s="1"/>
  <c r="R32" i="6"/>
  <c r="AO31" i="6"/>
  <c r="AK31" i="6"/>
  <c r="AJ31" i="6"/>
  <c r="AN31" i="6"/>
  <c r="AO30" i="6"/>
  <c r="AK30" i="6"/>
  <c r="AJ30" i="6"/>
  <c r="AN30" i="6"/>
  <c r="AO29" i="6"/>
  <c r="S29" i="6"/>
  <c r="AN29" i="6" s="1"/>
  <c r="R29" i="6"/>
  <c r="AO28" i="6"/>
  <c r="S28" i="6"/>
  <c r="AN28" i="6" s="1"/>
  <c r="R28" i="6"/>
  <c r="AO26" i="6"/>
  <c r="AK26" i="6"/>
  <c r="AJ26" i="6"/>
  <c r="AO25" i="6"/>
  <c r="S25" i="6"/>
  <c r="R25" i="6"/>
  <c r="AO24" i="6"/>
  <c r="AK24" i="6"/>
  <c r="AJ24" i="6"/>
  <c r="AO23" i="6"/>
  <c r="S23" i="6"/>
  <c r="AN23" i="6" s="1"/>
  <c r="R23" i="6"/>
  <c r="AO22" i="6"/>
  <c r="S22" i="6"/>
  <c r="AN22" i="6" s="1"/>
  <c r="R22" i="6"/>
  <c r="AO21" i="6"/>
  <c r="S21" i="6"/>
  <c r="AN21" i="6" s="1"/>
  <c r="R21" i="6"/>
  <c r="AO20" i="6"/>
  <c r="S20" i="6"/>
  <c r="AN20" i="6" s="1"/>
  <c r="R20" i="6"/>
  <c r="AO19" i="6"/>
  <c r="S19" i="6"/>
  <c r="AN19" i="6" s="1"/>
  <c r="R19" i="6"/>
  <c r="AK48" i="1"/>
  <c r="AN48" i="1" s="1"/>
  <c r="AO48" i="1"/>
  <c r="AO37" i="1"/>
  <c r="AO36" i="1"/>
  <c r="AJ36" i="1"/>
  <c r="AN19" i="3" l="1"/>
  <c r="S53" i="6"/>
  <c r="AN26" i="6"/>
  <c r="AN33" i="6"/>
  <c r="AO53" i="6"/>
  <c r="AK53" i="6"/>
  <c r="AN25" i="6"/>
  <c r="AN52" i="6"/>
  <c r="R53" i="6"/>
  <c r="AN24" i="6"/>
  <c r="AN50" i="6"/>
  <c r="AN53" i="6" l="1"/>
  <c r="R37" i="1"/>
  <c r="S37" i="1"/>
  <c r="AN37" i="1" s="1"/>
  <c r="S36" i="1"/>
  <c r="AN36" i="1" s="1"/>
  <c r="R36" i="1"/>
  <c r="AO38" i="2" l="1"/>
  <c r="AK38" i="2"/>
  <c r="R38" i="2"/>
  <c r="AO36" i="2"/>
  <c r="AK36" i="2"/>
  <c r="AN36" i="2" s="1"/>
  <c r="S36" i="2"/>
  <c r="R36" i="2"/>
  <c r="AO20" i="2"/>
  <c r="AK20" i="2"/>
  <c r="AJ20" i="2"/>
  <c r="S20" i="2"/>
  <c r="AN20" i="2" s="1"/>
  <c r="R20" i="2"/>
  <c r="AO19" i="2"/>
  <c r="AK19" i="2"/>
  <c r="AJ19" i="2"/>
  <c r="S19" i="2"/>
  <c r="R19" i="2"/>
  <c r="R22" i="2"/>
  <c r="S22" i="2"/>
  <c r="AJ22" i="2"/>
  <c r="AK22" i="2"/>
  <c r="AO22" i="2"/>
  <c r="R23" i="2"/>
  <c r="S23" i="2"/>
  <c r="AJ23" i="2"/>
  <c r="AK23" i="2"/>
  <c r="AO23" i="2"/>
  <c r="R24" i="2"/>
  <c r="S24" i="2"/>
  <c r="AJ24" i="2"/>
  <c r="AK24" i="2"/>
  <c r="AO24" i="2"/>
  <c r="R25" i="2"/>
  <c r="S25" i="2"/>
  <c r="AJ25" i="2"/>
  <c r="AK25" i="2"/>
  <c r="AO25" i="2"/>
  <c r="R26" i="2"/>
  <c r="S26" i="2"/>
  <c r="AJ26" i="2"/>
  <c r="AK26" i="2"/>
  <c r="AO26" i="2"/>
  <c r="R27" i="2"/>
  <c r="S27" i="2"/>
  <c r="AJ27" i="2"/>
  <c r="AK27" i="2"/>
  <c r="AO27" i="2"/>
  <c r="R28" i="2"/>
  <c r="S28" i="2"/>
  <c r="AJ28" i="2"/>
  <c r="AK28" i="2"/>
  <c r="AO28" i="2"/>
  <c r="R29" i="2"/>
  <c r="S29" i="2"/>
  <c r="AJ29" i="2"/>
  <c r="AK29" i="2"/>
  <c r="AO29" i="2"/>
  <c r="R30" i="2"/>
  <c r="S30" i="2"/>
  <c r="AJ30" i="2"/>
  <c r="AK30" i="2"/>
  <c r="AO30" i="2"/>
  <c r="R31" i="2"/>
  <c r="S31" i="2"/>
  <c r="AJ31" i="2"/>
  <c r="AK31" i="2"/>
  <c r="AO31" i="2"/>
  <c r="AO34" i="2"/>
  <c r="AK34" i="2"/>
  <c r="AJ34" i="2"/>
  <c r="S34" i="2"/>
  <c r="AN34" i="2" s="1"/>
  <c r="R34" i="2"/>
  <c r="AO33" i="2"/>
  <c r="AK33" i="2"/>
  <c r="AJ33" i="2"/>
  <c r="S33" i="2"/>
  <c r="R33" i="2"/>
  <c r="AO32" i="2"/>
  <c r="AK32" i="2"/>
  <c r="AJ32" i="2"/>
  <c r="S32" i="2"/>
  <c r="R32" i="2"/>
  <c r="AO52" i="1"/>
  <c r="AK52" i="1"/>
  <c r="AN52" i="1" s="1"/>
  <c r="AJ52" i="1"/>
  <c r="S52" i="1"/>
  <c r="R52" i="1"/>
  <c r="AO50" i="1"/>
  <c r="AK50" i="1"/>
  <c r="S50" i="1"/>
  <c r="R50" i="1"/>
  <c r="AO47" i="1"/>
  <c r="AK47" i="1"/>
  <c r="S47" i="1"/>
  <c r="AN47" i="1" s="1"/>
  <c r="R47" i="1"/>
  <c r="AO40" i="1"/>
  <c r="AK40" i="1"/>
  <c r="AJ40" i="1"/>
  <c r="S40" i="1"/>
  <c r="R40" i="1"/>
  <c r="AO39" i="1"/>
  <c r="AK39" i="1"/>
  <c r="AJ39" i="1"/>
  <c r="S39" i="1"/>
  <c r="R39" i="1"/>
  <c r="AO35" i="1"/>
  <c r="AK35" i="1"/>
  <c r="AJ35" i="1"/>
  <c r="S35" i="1"/>
  <c r="R35" i="1"/>
  <c r="AO34" i="1"/>
  <c r="AK34" i="1"/>
  <c r="AJ34" i="1"/>
  <c r="S34" i="1"/>
  <c r="R34" i="1"/>
  <c r="AO33" i="1"/>
  <c r="AK33" i="1"/>
  <c r="AJ33" i="1"/>
  <c r="S33" i="1"/>
  <c r="R33" i="1"/>
  <c r="AO32" i="1"/>
  <c r="AK32" i="1"/>
  <c r="AJ32" i="1"/>
  <c r="S32" i="1"/>
  <c r="R32" i="1"/>
  <c r="AO31" i="1"/>
  <c r="AK31" i="1"/>
  <c r="AJ31" i="1"/>
  <c r="S31" i="1"/>
  <c r="R31" i="1"/>
  <c r="AO30" i="1"/>
  <c r="AK30" i="1"/>
  <c r="AJ30" i="1"/>
  <c r="S30" i="1"/>
  <c r="R30" i="1"/>
  <c r="AO29" i="1"/>
  <c r="AK29" i="1"/>
  <c r="AJ29" i="1"/>
  <c r="S29" i="1"/>
  <c r="AN29" i="1" s="1"/>
  <c r="R29" i="1"/>
  <c r="AO28" i="1"/>
  <c r="AK28" i="1"/>
  <c r="AJ28" i="1"/>
  <c r="S28" i="1"/>
  <c r="R28" i="1"/>
  <c r="AO47" i="3"/>
  <c r="AK47" i="3"/>
  <c r="AN47" i="3" s="1"/>
  <c r="AJ47" i="3"/>
  <c r="S19" i="1"/>
  <c r="AN19" i="1" s="1"/>
  <c r="AO22" i="3"/>
  <c r="AO23" i="3"/>
  <c r="AO24" i="3"/>
  <c r="AO25" i="3"/>
  <c r="AO26" i="3"/>
  <c r="AO27" i="3"/>
  <c r="AO28" i="3"/>
  <c r="AO29" i="3"/>
  <c r="AO30" i="3"/>
  <c r="AO31" i="3"/>
  <c r="AO32" i="3"/>
  <c r="AO35" i="3"/>
  <c r="AO36" i="3"/>
  <c r="AO37" i="3"/>
  <c r="AO45" i="3"/>
  <c r="AO21" i="3"/>
  <c r="AK22" i="3"/>
  <c r="AK23" i="3"/>
  <c r="AN23" i="3" s="1"/>
  <c r="AK31" i="3"/>
  <c r="AN31" i="3" s="1"/>
  <c r="AK35" i="3"/>
  <c r="AN35" i="3" s="1"/>
  <c r="AK36" i="3"/>
  <c r="AK37" i="3"/>
  <c r="AN37" i="3" s="1"/>
  <c r="AJ22" i="3"/>
  <c r="AJ23" i="3"/>
  <c r="AJ31" i="3"/>
  <c r="AJ35" i="3"/>
  <c r="AJ36" i="3"/>
  <c r="AJ37" i="3"/>
  <c r="S22" i="3"/>
  <c r="AN22" i="3" s="1"/>
  <c r="S24" i="3"/>
  <c r="AN24" i="3" s="1"/>
  <c r="S25" i="3"/>
  <c r="AN25" i="3" s="1"/>
  <c r="S26" i="3"/>
  <c r="AN26" i="3" s="1"/>
  <c r="S27" i="3"/>
  <c r="AN27" i="3" s="1"/>
  <c r="S29" i="3"/>
  <c r="AN29" i="3" s="1"/>
  <c r="S30" i="3"/>
  <c r="AN30" i="3" s="1"/>
  <c r="S32" i="3"/>
  <c r="AN32" i="3" s="1"/>
  <c r="S36" i="3"/>
  <c r="R22" i="3"/>
  <c r="R24" i="3"/>
  <c r="R25" i="3"/>
  <c r="R26" i="3"/>
  <c r="R27" i="3"/>
  <c r="R29" i="3"/>
  <c r="R30" i="3"/>
  <c r="R36" i="3"/>
  <c r="AO20" i="1"/>
  <c r="AO21" i="1"/>
  <c r="AO22" i="1"/>
  <c r="AO23" i="1"/>
  <c r="AO24" i="1"/>
  <c r="AO25" i="1"/>
  <c r="AO26" i="1"/>
  <c r="AO44" i="1"/>
  <c r="AO45" i="1"/>
  <c r="AK25" i="1"/>
  <c r="AK26" i="1"/>
  <c r="AK44" i="1"/>
  <c r="AK45" i="1"/>
  <c r="AK20" i="1"/>
  <c r="AK21" i="1"/>
  <c r="AK22" i="1"/>
  <c r="AK23" i="1"/>
  <c r="AJ25" i="1"/>
  <c r="AJ26" i="1"/>
  <c r="AJ44" i="1"/>
  <c r="AJ45" i="1"/>
  <c r="AJ20" i="1"/>
  <c r="AJ21" i="1"/>
  <c r="AJ22" i="1"/>
  <c r="AJ23" i="1"/>
  <c r="S20" i="1"/>
  <c r="S21" i="1"/>
  <c r="S22" i="1"/>
  <c r="S23" i="1"/>
  <c r="S24" i="1"/>
  <c r="S25" i="1"/>
  <c r="S26" i="1"/>
  <c r="S44" i="1"/>
  <c r="S45" i="1"/>
  <c r="R20" i="1"/>
  <c r="R21" i="1"/>
  <c r="R22" i="1"/>
  <c r="R23" i="1"/>
  <c r="R24" i="1"/>
  <c r="R25" i="1"/>
  <c r="R26" i="1"/>
  <c r="R44" i="1"/>
  <c r="R45" i="1"/>
  <c r="AO19" i="1"/>
  <c r="AH50" i="3"/>
  <c r="AB50" i="3"/>
  <c r="Z50" i="3"/>
  <c r="X50" i="3"/>
  <c r="V50" i="3"/>
  <c r="P50" i="3"/>
  <c r="J50" i="3"/>
  <c r="H50" i="3"/>
  <c r="AK21" i="3"/>
  <c r="AJ21" i="3"/>
  <c r="S21" i="3"/>
  <c r="R21" i="3"/>
  <c r="AI41" i="2"/>
  <c r="AH41" i="2"/>
  <c r="AG41" i="2"/>
  <c r="AF41" i="2"/>
  <c r="AE41" i="2"/>
  <c r="AD41" i="2"/>
  <c r="AC41" i="2"/>
  <c r="AB41" i="2"/>
  <c r="AA41" i="2"/>
  <c r="Z41" i="2"/>
  <c r="Y41" i="2"/>
  <c r="X41" i="2"/>
  <c r="W41" i="2"/>
  <c r="V41" i="2"/>
  <c r="Q41" i="2"/>
  <c r="O41" i="2"/>
  <c r="N41" i="2"/>
  <c r="M41" i="2"/>
  <c r="L41" i="2"/>
  <c r="K41" i="2"/>
  <c r="J41" i="2"/>
  <c r="I41" i="2"/>
  <c r="H41" i="2"/>
  <c r="G41" i="2"/>
  <c r="F41" i="2"/>
  <c r="E41" i="2"/>
  <c r="R19" i="1"/>
  <c r="AJ24" i="1"/>
  <c r="AK24" i="1"/>
  <c r="E53" i="1"/>
  <c r="F53" i="1"/>
  <c r="G53" i="1"/>
  <c r="U53" i="1"/>
  <c r="V53" i="1"/>
  <c r="W53" i="1"/>
  <c r="X53" i="1"/>
  <c r="Y53" i="1"/>
  <c r="Z53" i="1"/>
  <c r="AA53" i="1"/>
  <c r="AB53" i="1"/>
  <c r="AC53" i="1"/>
  <c r="AD53" i="1"/>
  <c r="AE53" i="1"/>
  <c r="AF53" i="1"/>
  <c r="AG53" i="1"/>
  <c r="AH53" i="1"/>
  <c r="AI53" i="1"/>
  <c r="AM53" i="1"/>
  <c r="S50" i="3" l="1"/>
  <c r="AK50" i="3"/>
  <c r="R50" i="3"/>
  <c r="AN50" i="1"/>
  <c r="AN40" i="1"/>
  <c r="AN20" i="1"/>
  <c r="R53" i="1"/>
  <c r="AN39" i="1"/>
  <c r="AN45" i="1"/>
  <c r="AN44" i="1"/>
  <c r="AN34" i="1"/>
  <c r="AN30" i="1"/>
  <c r="AN35" i="1"/>
  <c r="AN21" i="3"/>
  <c r="AJ50" i="3"/>
  <c r="AN36" i="3"/>
  <c r="AO50" i="3"/>
  <c r="AN19" i="2"/>
  <c r="AN38" i="2"/>
  <c r="AN41" i="2" s="1"/>
  <c r="AN33" i="2"/>
  <c r="AN26" i="2"/>
  <c r="AN28" i="2"/>
  <c r="AN32" i="2"/>
  <c r="AN22" i="2"/>
  <c r="AN23" i="2"/>
  <c r="AN25" i="2"/>
  <c r="AN27" i="2"/>
  <c r="AN29" i="2"/>
  <c r="AN31" i="2"/>
  <c r="AO41" i="2"/>
  <c r="AN24" i="2"/>
  <c r="AN30" i="2"/>
  <c r="AO53" i="1"/>
  <c r="AN33" i="1"/>
  <c r="AN21" i="1"/>
  <c r="AN22" i="1"/>
  <c r="AN28" i="1"/>
  <c r="AN31" i="1"/>
  <c r="AN32" i="1"/>
  <c r="AN26" i="1"/>
  <c r="AN25" i="1"/>
  <c r="AN24" i="1"/>
  <c r="AN23" i="1"/>
  <c r="AK53" i="1"/>
  <c r="S53" i="1"/>
  <c r="AN50" i="3" l="1"/>
  <c r="AN53" i="1"/>
  <c r="AJ53" i="6"/>
  <c r="D46" i="1"/>
  <c r="D21" i="2"/>
  <c r="D27" i="1"/>
  <c r="D37" i="2"/>
  <c r="D43" i="1"/>
  <c r="AJ37" i="1"/>
  <c r="D49" i="1"/>
  <c r="D35" i="2"/>
  <c r="D18" i="1"/>
  <c r="D18" i="2"/>
</calcChain>
</file>

<file path=xl/sharedStrings.xml><?xml version="1.0" encoding="utf-8"?>
<sst xmlns="http://schemas.openxmlformats.org/spreadsheetml/2006/main" count="727" uniqueCount="141">
  <si>
    <t>Lp</t>
  </si>
  <si>
    <t>Przedmiot (nazwa)</t>
  </si>
  <si>
    <t>semestr zimowy</t>
  </si>
  <si>
    <t>semestr letni</t>
  </si>
  <si>
    <t>SUMA GODZIN DYDAKTYCZNYCH</t>
  </si>
  <si>
    <t>SUMA PUNKTÓW ECTS ZA PRZEDMIOT</t>
  </si>
  <si>
    <t>Rodzaj zajęć (obowiązkowe / wolnego wyboru / ograniczonego wyboru)</t>
  </si>
  <si>
    <t>wykład (WY)</t>
  </si>
  <si>
    <t>seminarium (SE)</t>
  </si>
  <si>
    <t>ćwiczenia audytoryjne CA)</t>
  </si>
  <si>
    <t>ćwiczenia kierunkowe - niekliniczne (CN)</t>
  </si>
  <si>
    <t>ćwiczenia w warunkach symulowanych (CS)</t>
  </si>
  <si>
    <t>ćwiczenia laboratoryjne (CL)</t>
  </si>
  <si>
    <t>ćwiczenia kliniczne (CK)</t>
  </si>
  <si>
    <t>lektoraty (LE)</t>
  </si>
  <si>
    <t>e-learning (EL)</t>
  </si>
  <si>
    <t>zajęcia wychowania fizycznego-obowiązkowe (WF)</t>
  </si>
  <si>
    <t>praktyka zawodowa (PZ)</t>
  </si>
  <si>
    <t>samokształcenie</t>
  </si>
  <si>
    <t>liczba godzin z nauczycielem</t>
  </si>
  <si>
    <t>ogólna liczba godzin dydaktycznych</t>
  </si>
  <si>
    <t>forma zakończenia semestru</t>
  </si>
  <si>
    <t>punkty ECTS w semestrze</t>
  </si>
  <si>
    <t>obowiązkowe</t>
  </si>
  <si>
    <t>Anatomia</t>
  </si>
  <si>
    <t>Fizjologia z elementami fizjologii klinicznej</t>
  </si>
  <si>
    <t>Biologia i mikrobiologia</t>
  </si>
  <si>
    <t>Biofizyka</t>
  </si>
  <si>
    <t>Biochemia z elementami chemii</t>
  </si>
  <si>
    <t>Farmakologia z toksykologią</t>
  </si>
  <si>
    <t>Informatyka i biostatystyka</t>
  </si>
  <si>
    <t>Patologia</t>
  </si>
  <si>
    <t>zal</t>
  </si>
  <si>
    <t>Podstawowe zabiegi medyczne</t>
  </si>
  <si>
    <t>Techniki zabiegów medycznych</t>
  </si>
  <si>
    <t>Socjologia medycyny</t>
  </si>
  <si>
    <t>Psychologia</t>
  </si>
  <si>
    <t>Etyka zawodowa ratownika medycznego</t>
  </si>
  <si>
    <t>Prawo medyczne</t>
  </si>
  <si>
    <t>Zdrowie publiczne</t>
  </si>
  <si>
    <t>Ekonomia i zarządzanie w ochronie zdrowia</t>
  </si>
  <si>
    <t>Badania naukowe w ratownictwie medycznym</t>
  </si>
  <si>
    <t>Kwalifikowana pierwsza pomoc</t>
  </si>
  <si>
    <t>Bezpieczeństwo publiczne</t>
  </si>
  <si>
    <t>ograniczonego wyboru</t>
  </si>
  <si>
    <t>Wychowanie fizyczne</t>
  </si>
  <si>
    <t>RAZEM</t>
  </si>
  <si>
    <r>
      <t>²</t>
    </r>
    <r>
      <rPr>
        <sz val="9"/>
        <rFont val="Arial"/>
        <family val="2"/>
        <charset val="238"/>
      </rPr>
      <t xml:space="preserve"> dotyczy Wydziału Farmaceutycznego z Oddziałem Analityki Medycznej</t>
    </r>
  </si>
  <si>
    <t>Uzgodniono z Samorządem</t>
  </si>
  <si>
    <t>Sporządził</t>
  </si>
  <si>
    <t>data i podpis Dziekana Wydziału</t>
  </si>
  <si>
    <t>Medyczne czynności ratunkowe</t>
  </si>
  <si>
    <t>Medycyna ratunkowa</t>
  </si>
  <si>
    <t>Procedury ratunkowe przedszpitalne</t>
  </si>
  <si>
    <t>Procedury ratunkowe wewnątrzszpitalne</t>
  </si>
  <si>
    <t>Chirurgia</t>
  </si>
  <si>
    <t>Choroby wewnętrzne z elementami onkologii</t>
  </si>
  <si>
    <t>Kardiologia</t>
  </si>
  <si>
    <t>Psychiatria</t>
  </si>
  <si>
    <t>Medycyna sądowa</t>
  </si>
  <si>
    <t>Medycyna katastrof</t>
  </si>
  <si>
    <t>Choroby tropikalne</t>
  </si>
  <si>
    <t>Medycyna taktyczna</t>
  </si>
  <si>
    <t>Zajęcia sprawnościowe z elementami ratownictwa specjalistycznego</t>
  </si>
  <si>
    <t>Intensywna terapia</t>
  </si>
  <si>
    <t>Neurologia</t>
  </si>
  <si>
    <t>Neurochirurgia</t>
  </si>
  <si>
    <t>Ginekologia i położnictwo</t>
  </si>
  <si>
    <t>Pediatria</t>
  </si>
  <si>
    <t>Choroby zakaźne</t>
  </si>
  <si>
    <t>Okulistyka</t>
  </si>
  <si>
    <t>Laryngologia</t>
  </si>
  <si>
    <t>Urologia</t>
  </si>
  <si>
    <t>Przygotowanie do egzaminu dyplomowego</t>
  </si>
  <si>
    <t>Dydaktyka medyczna</t>
  </si>
  <si>
    <r>
      <t xml:space="preserve">Kierunek  </t>
    </r>
    <r>
      <rPr>
        <b/>
        <sz val="11"/>
        <color indexed="60"/>
        <rFont val="Arial"/>
        <family val="2"/>
        <charset val="238"/>
      </rPr>
      <t>RATOWNICTWO MEDYCZNE I stopień</t>
    </r>
  </si>
  <si>
    <r>
      <t xml:space="preserve">Kierunek </t>
    </r>
    <r>
      <rPr>
        <b/>
        <sz val="11"/>
        <color indexed="60"/>
        <rFont val="Arial"/>
        <family val="2"/>
        <charset val="238"/>
      </rPr>
      <t>RATOWNICTWO MEDYCZNE I stopień</t>
    </r>
  </si>
  <si>
    <t>C. Nauki kliniczne</t>
  </si>
  <si>
    <t>D. Praktyki zawodowe śródroczne</t>
  </si>
  <si>
    <t>D. Praktyki zawodowe wakacyjne</t>
  </si>
  <si>
    <t>Szpitalny Oddział Ratunkowy (SOR) - praktyka zawodowa (śródroczna)</t>
  </si>
  <si>
    <t>Zespół ratownictwa medycznego - praktyka zawodowa (wakacyjna)</t>
  </si>
  <si>
    <t>Zespół ratownictwa medycznego - praktyka zawodowa (śródroczna)</t>
  </si>
  <si>
    <t>D. Praktyki zawodowe  wakacyjne</t>
  </si>
  <si>
    <t>D. Praktyki zawodowe   śródroczne</t>
  </si>
  <si>
    <t>egz</t>
  </si>
  <si>
    <t>Szczegółowy Program Studiów na rok akademick 2026/2027</t>
  </si>
  <si>
    <t>dr hab. Jacek Smereka prof. UMW</t>
  </si>
  <si>
    <t>Szpitalny Oddział Ratunkowy (SOR) - praktyka zawodowa (wakacyjna)</t>
  </si>
  <si>
    <t>Język angielski</t>
  </si>
  <si>
    <r>
      <t xml:space="preserve">zajęcia praktyczne przy pacjencie (PP)   </t>
    </r>
    <r>
      <rPr>
        <sz val="11"/>
        <rFont val="Calibri"/>
        <family val="2"/>
        <charset val="238"/>
      </rPr>
      <t>¹  ²</t>
    </r>
  </si>
  <si>
    <r>
      <t xml:space="preserve">ćwiczenia specjalistyczne - magisterskie (CM)     </t>
    </r>
    <r>
      <rPr>
        <sz val="11"/>
        <rFont val="Calibri"/>
        <family val="2"/>
        <charset val="238"/>
      </rPr>
      <t>²</t>
    </r>
  </si>
  <si>
    <r>
      <t xml:space="preserve">zajęcia praktyczne przy pacjencie (PP)   </t>
    </r>
    <r>
      <rPr>
        <sz val="11"/>
        <rFont val="Calibri"/>
        <family val="2"/>
        <charset val="238"/>
      </rPr>
      <t>¹ ²</t>
    </r>
  </si>
  <si>
    <r>
      <t xml:space="preserve">ćwiczenia specjalistyczne - magisterskie (CM)  </t>
    </r>
    <r>
      <rPr>
        <sz val="11"/>
        <rFont val="Calibri"/>
        <family val="2"/>
        <charset val="238"/>
      </rPr>
      <t>²</t>
    </r>
  </si>
  <si>
    <r>
      <t xml:space="preserve">ćwiczenia specjalistyczne - magisterskie (CM  </t>
    </r>
    <r>
      <rPr>
        <sz val="11"/>
        <rFont val="Calibri"/>
        <family val="2"/>
        <charset val="238"/>
      </rPr>
      <t>²</t>
    </r>
  </si>
  <si>
    <r>
      <t xml:space="preserve">ćwiczenia specjalistyczne - magisterskie (CM)   </t>
    </r>
    <r>
      <rPr>
        <sz val="11"/>
        <rFont val="Calibri"/>
        <family val="2"/>
        <charset val="238"/>
      </rPr>
      <t>²</t>
    </r>
  </si>
  <si>
    <t>C. Godziny do dyspozycji uczelni</t>
  </si>
  <si>
    <t>Ortopedia i traumatologia narządu ruchu</t>
  </si>
  <si>
    <t>Forma studiów stacjonarne</t>
  </si>
  <si>
    <t>Rok studiów 2</t>
  </si>
  <si>
    <t>Wydział Pielęgniarstwa i Położnictwa</t>
  </si>
  <si>
    <t>Szczegółowy Program Studiów na rok akademicki 2025/2026</t>
  </si>
  <si>
    <t>Szczegółowy Program Studiów na rok akademick 2027/2028</t>
  </si>
  <si>
    <r>
      <t>Cykl kształcenia rozpoczynający się w roku akademickim:</t>
    </r>
    <r>
      <rPr>
        <sz val="11"/>
        <rFont val="Arial"/>
        <family val="2"/>
        <charset val="238"/>
      </rPr>
      <t xml:space="preserve"> </t>
    </r>
    <r>
      <rPr>
        <b/>
        <sz val="11"/>
        <rFont val="Arial"/>
        <family val="2"/>
        <charset val="238"/>
      </rPr>
      <t>2025/2026</t>
    </r>
  </si>
  <si>
    <t>A. Nauki przedkliniczne</t>
  </si>
  <si>
    <t>B. Nauki społeczne i humanizm w ratownictwie medycznym</t>
  </si>
  <si>
    <t>Język migowy</t>
  </si>
  <si>
    <t>Współpraca i komunikacja w zespole</t>
  </si>
  <si>
    <t>Podstawy symulacji medycznej</t>
  </si>
  <si>
    <t>Dyspozytornia medyczna lub podmiot obsługujący Wojewódzkiego Koordynatora Ratownictwa Medycznego - praktyka zawodowa (śródroczna)</t>
  </si>
  <si>
    <t>Rok studiów 1 TOK A</t>
  </si>
  <si>
    <t>Rok studiów 1 TOK B</t>
  </si>
  <si>
    <t>Technologie komputerowe w medycynie</t>
  </si>
  <si>
    <r>
      <t>¹</t>
    </r>
    <r>
      <rPr>
        <sz val="9"/>
        <rFont val="Arial"/>
        <family val="2"/>
        <charset val="238"/>
      </rPr>
      <t xml:space="preserve"> dotyczy Wydziału Pielegniarstwa i Położnictwa</t>
    </r>
  </si>
  <si>
    <t xml:space="preserve">26.02.2025 prof.dr hab. Izabella Uchmanowicz </t>
  </si>
  <si>
    <r>
      <t xml:space="preserve">Cykl kształcenia rozpoczynający się w roku akademickim: </t>
    </r>
    <r>
      <rPr>
        <b/>
        <sz val="11"/>
        <rFont val="Arial"/>
        <family val="2"/>
        <charset val="238"/>
      </rPr>
      <t>2025/2026</t>
    </r>
  </si>
  <si>
    <t>Toksykologia kliniczna</t>
  </si>
  <si>
    <t>Blok Operacyjny - praktyka zawodowa (wakacyjna)</t>
  </si>
  <si>
    <t>Oddział psychiatrii lub izba przyjęć szpitala psychiatrycznego - praktyka zawodowa (wakacyjna)</t>
  </si>
  <si>
    <t>1.</t>
  </si>
  <si>
    <t>Medyczne czynności ratunkowe - elementy ratownictwa górskiego</t>
  </si>
  <si>
    <t>Innowacyjne techniki symulacji w ratownictwie medycznym</t>
  </si>
  <si>
    <t>Medyczne czynności ratunkowe - elementy ratownictwa wodnego</t>
  </si>
  <si>
    <t>Zagrożenia epidemiologiczne i szczepienia ochronne</t>
  </si>
  <si>
    <t>Oddział ortopedyczno-urazowy - praktyka zawodowa (śródroczna)</t>
  </si>
  <si>
    <t>Oddział neurologii z pododdziałem udarowym - praktyka zawodowa (śródroczna)</t>
  </si>
  <si>
    <t>Oddział kardiologii - praktyka zawodowa (śródroczna)</t>
  </si>
  <si>
    <t>Oddział pediatrii - praktyka zawodowa (śródroczna)</t>
  </si>
  <si>
    <t>Oddział anestezjologii i intensywnej terapii - praktyka zawodowa (wakacyjna)</t>
  </si>
  <si>
    <t>Oddział chirurgii ogólnej - praktyka zawodowa (śródroczna)</t>
  </si>
  <si>
    <t>Oddział chorób wewnętrznych - praktyka zawodowa (śródroczna)</t>
  </si>
  <si>
    <t>Oddział ginekologii i położnictwa - praktyka zawodowa (śródroczna)</t>
  </si>
  <si>
    <t>Rok studiów 3 TOK B</t>
  </si>
  <si>
    <t>Rok studiów 3 TOK A</t>
  </si>
  <si>
    <t>Specjalistyczne i techniczne działania ratownicze</t>
  </si>
  <si>
    <t>Ratowictwo w zagrożeniach CBRNiE</t>
  </si>
  <si>
    <t>Wykorzystywanie nowoczesnych technologii w nauczaniu</t>
  </si>
  <si>
    <t>B. Godziny do dyspozycji uczelni</t>
  </si>
  <si>
    <t>Uchwała Senatu nr 2719 z dnia 26.02.2025r.</t>
  </si>
  <si>
    <t>Uchwała Senatu nr 2719z dnia 26.02.2025r.</t>
  </si>
  <si>
    <t>zm. Uchwała Senatu nr 2728 z dnia 26.03.2025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</si>
</sst>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0"/>
      <name val="Calibri"/>
      <family val="2"/>
      <charset val="238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11"/>
      <color indexed="60"/>
      <name val="Arial"/>
      <family val="2"/>
      <charset val="238"/>
    </font>
    <font>
      <sz val="11"/>
      <name val="Calibri"/>
      <family val="2"/>
      <charset val="238"/>
    </font>
    <font>
      <sz val="11"/>
      <color rgb="FFFF0000"/>
      <name val="Arial"/>
      <family val="2"/>
      <charset val="238"/>
    </font>
    <font>
      <b/>
      <sz val="12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rgb="FFFF0000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58"/>
      </patternFill>
    </fill>
    <fill>
      <patternFill patternType="solid">
        <fgColor theme="0" tint="-4.9989318521683403E-2"/>
        <bgColor indexed="57"/>
      </patternFill>
    </fill>
    <fill>
      <patternFill patternType="solid">
        <fgColor theme="0" tint="-4.9989318521683403E-2"/>
        <bgColor indexed="17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17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26"/>
      </patternFill>
    </fill>
  </fills>
  <borders count="163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thick">
        <color indexed="64"/>
      </left>
      <right style="thin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ck">
        <color indexed="64"/>
      </right>
      <top/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 style="medium">
        <color indexed="8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</borders>
  <cellStyleXfs count="1">
    <xf numFmtId="0" fontId="0" fillId="0" borderId="0"/>
  </cellStyleXfs>
  <cellXfs count="493">
    <xf numFmtId="0" fontId="0" fillId="0" borderId="0" xfId="0"/>
    <xf numFmtId="0" fontId="0" fillId="0" borderId="0" xfId="0" applyFont="1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2" borderId="1" xfId="0" applyFont="1" applyFill="1" applyBorder="1" applyAlignment="1">
      <alignment horizontal="center" vertical="center"/>
    </xf>
    <xf numFmtId="0" fontId="0" fillId="2" borderId="0" xfId="0" applyFont="1" applyFill="1"/>
    <xf numFmtId="0" fontId="6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0" fillId="2" borderId="2" xfId="0" applyFont="1" applyFill="1" applyBorder="1" applyAlignment="1">
      <alignment horizont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8" fillId="2" borderId="0" xfId="0" applyFont="1" applyFill="1"/>
    <xf numFmtId="0" fontId="0" fillId="2" borderId="0" xfId="0" applyFont="1" applyFill="1" applyAlignment="1"/>
    <xf numFmtId="0" fontId="0" fillId="2" borderId="0" xfId="0" applyFont="1" applyFill="1" applyAlignment="1">
      <alignment vertical="center"/>
    </xf>
    <xf numFmtId="0" fontId="0" fillId="2" borderId="2" xfId="0" applyFill="1" applyBorder="1" applyAlignment="1">
      <alignment horizontal="center"/>
    </xf>
    <xf numFmtId="0" fontId="0" fillId="2" borderId="0" xfId="0" applyFill="1"/>
    <xf numFmtId="0" fontId="0" fillId="2" borderId="2" xfId="0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4" xfId="0" applyFont="1" applyFill="1" applyBorder="1" applyAlignment="1">
      <alignment horizontal="center" wrapText="1"/>
    </xf>
    <xf numFmtId="0" fontId="0" fillId="3" borderId="0" xfId="0" applyFill="1" applyBorder="1" applyAlignment="1">
      <alignment horizontal="center"/>
    </xf>
    <xf numFmtId="0" fontId="0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/>
    <xf numFmtId="0" fontId="0" fillId="2" borderId="3" xfId="0" applyFont="1" applyFill="1" applyBorder="1" applyAlignment="1">
      <alignment horizontal="center" vertical="center"/>
    </xf>
    <xf numFmtId="0" fontId="0" fillId="4" borderId="0" xfId="0" applyFont="1" applyFill="1"/>
    <xf numFmtId="0" fontId="0" fillId="4" borderId="0" xfId="0" applyFill="1"/>
    <xf numFmtId="14" fontId="0" fillId="2" borderId="0" xfId="0" applyNumberFormat="1" applyFont="1" applyFill="1"/>
    <xf numFmtId="14" fontId="0" fillId="0" borderId="0" xfId="0" applyNumberFormat="1" applyFont="1" applyAlignment="1">
      <alignment horizontal="center"/>
    </xf>
    <xf numFmtId="0" fontId="0" fillId="0" borderId="0" xfId="0" applyFont="1" applyAlignment="1">
      <alignment horizontal="left" vertical="center"/>
    </xf>
    <xf numFmtId="0" fontId="0" fillId="2" borderId="0" xfId="0" applyFont="1" applyFill="1" applyAlignment="1">
      <alignment horizontal="left" vertical="center"/>
    </xf>
    <xf numFmtId="14" fontId="0" fillId="0" borderId="0" xfId="0" applyNumberFormat="1" applyFont="1" applyFill="1" applyAlignment="1">
      <alignment horizontal="center"/>
    </xf>
    <xf numFmtId="0" fontId="3" fillId="2" borderId="6" xfId="0" applyFont="1" applyFill="1" applyBorder="1" applyAlignment="1">
      <alignment textRotation="90"/>
    </xf>
    <xf numFmtId="0" fontId="3" fillId="2" borderId="7" xfId="0" applyFont="1" applyFill="1" applyBorder="1" applyAlignment="1">
      <alignment textRotation="90"/>
    </xf>
    <xf numFmtId="0" fontId="3" fillId="2" borderId="8" xfId="0" applyFont="1" applyFill="1" applyBorder="1" applyAlignment="1">
      <alignment textRotation="90"/>
    </xf>
    <xf numFmtId="0" fontId="4" fillId="2" borderId="8" xfId="0" applyFont="1" applyFill="1" applyBorder="1" applyAlignment="1">
      <alignment textRotation="90"/>
    </xf>
    <xf numFmtId="164" fontId="3" fillId="2" borderId="9" xfId="0" applyNumberFormat="1" applyFont="1" applyFill="1" applyBorder="1" applyAlignment="1">
      <alignment horizontal="center"/>
    </xf>
    <xf numFmtId="164" fontId="3" fillId="2" borderId="10" xfId="0" applyNumberFormat="1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horizontal="center"/>
    </xf>
    <xf numFmtId="164" fontId="3" fillId="2" borderId="11" xfId="0" applyNumberFormat="1" applyFont="1" applyFill="1" applyBorder="1"/>
    <xf numFmtId="164" fontId="11" fillId="2" borderId="11" xfId="0" applyNumberFormat="1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164" fontId="3" fillId="2" borderId="10" xfId="0" applyNumberFormat="1" applyFont="1" applyFill="1" applyBorder="1"/>
    <xf numFmtId="0" fontId="3" fillId="2" borderId="11" xfId="0" applyFont="1" applyFill="1" applyBorder="1"/>
    <xf numFmtId="164" fontId="4" fillId="2" borderId="12" xfId="0" applyNumberFormat="1" applyFont="1" applyFill="1" applyBorder="1"/>
    <xf numFmtId="164" fontId="3" fillId="2" borderId="13" xfId="0" applyNumberFormat="1" applyFont="1" applyFill="1" applyBorder="1" applyAlignment="1">
      <alignment horizontal="center"/>
    </xf>
    <xf numFmtId="164" fontId="3" fillId="2" borderId="14" xfId="0" applyNumberFormat="1" applyFont="1" applyFill="1" applyBorder="1" applyAlignment="1">
      <alignment horizontal="center"/>
    </xf>
    <xf numFmtId="164" fontId="3" fillId="2" borderId="15" xfId="0" applyNumberFormat="1" applyFont="1" applyFill="1" applyBorder="1" applyAlignment="1">
      <alignment horizontal="center"/>
    </xf>
    <xf numFmtId="164" fontId="3" fillId="2" borderId="15" xfId="0" applyNumberFormat="1" applyFont="1" applyFill="1" applyBorder="1"/>
    <xf numFmtId="0" fontId="3" fillId="2" borderId="15" xfId="0" applyFont="1" applyFill="1" applyBorder="1" applyAlignment="1">
      <alignment horizontal="center"/>
    </xf>
    <xf numFmtId="164" fontId="3" fillId="2" borderId="14" xfId="0" applyNumberFormat="1" applyFont="1" applyFill="1" applyBorder="1"/>
    <xf numFmtId="0" fontId="3" fillId="2" borderId="15" xfId="0" applyFont="1" applyFill="1" applyBorder="1"/>
    <xf numFmtId="164" fontId="4" fillId="2" borderId="16" xfId="0" applyNumberFormat="1" applyFont="1" applyFill="1" applyBorder="1"/>
    <xf numFmtId="164" fontId="4" fillId="2" borderId="17" xfId="0" applyNumberFormat="1" applyFont="1" applyFill="1" applyBorder="1" applyAlignment="1">
      <alignment horizontal="center"/>
    </xf>
    <xf numFmtId="164" fontId="11" fillId="2" borderId="15" xfId="0" applyNumberFormat="1" applyFont="1" applyFill="1" applyBorder="1" applyAlignment="1">
      <alignment horizontal="center"/>
    </xf>
    <xf numFmtId="164" fontId="4" fillId="2" borderId="16" xfId="0" applyNumberFormat="1" applyFont="1" applyFill="1" applyBorder="1" applyAlignment="1">
      <alignment horizontal="center"/>
    </xf>
    <xf numFmtId="164" fontId="3" fillId="2" borderId="18" xfId="0" applyNumberFormat="1" applyFont="1" applyFill="1" applyBorder="1" applyAlignment="1">
      <alignment horizontal="center"/>
    </xf>
    <xf numFmtId="164" fontId="3" fillId="2" borderId="19" xfId="0" applyNumberFormat="1" applyFont="1" applyFill="1" applyBorder="1" applyAlignment="1">
      <alignment horizontal="center"/>
    </xf>
    <xf numFmtId="164" fontId="3" fillId="2" borderId="20" xfId="0" applyNumberFormat="1" applyFont="1" applyFill="1" applyBorder="1" applyAlignment="1">
      <alignment horizontal="center"/>
    </xf>
    <xf numFmtId="164" fontId="3" fillId="2" borderId="20" xfId="0" applyNumberFormat="1" applyFont="1" applyFill="1" applyBorder="1"/>
    <xf numFmtId="164" fontId="3" fillId="2" borderId="19" xfId="0" applyNumberFormat="1" applyFont="1" applyFill="1" applyBorder="1"/>
    <xf numFmtId="0" fontId="3" fillId="2" borderId="20" xfId="0" applyFont="1" applyFill="1" applyBorder="1" applyAlignment="1">
      <alignment horizontal="center"/>
    </xf>
    <xf numFmtId="164" fontId="4" fillId="2" borderId="21" xfId="0" applyNumberFormat="1" applyFont="1" applyFill="1" applyBorder="1" applyAlignment="1">
      <alignment horizontal="center"/>
    </xf>
    <xf numFmtId="164" fontId="4" fillId="2" borderId="22" xfId="0" applyNumberFormat="1" applyFont="1" applyFill="1" applyBorder="1" applyAlignment="1">
      <alignment horizontal="center"/>
    </xf>
    <xf numFmtId="164" fontId="4" fillId="2" borderId="23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164" fontId="11" fillId="2" borderId="20" xfId="0" applyNumberFormat="1" applyFont="1" applyFill="1" applyBorder="1" applyAlignment="1">
      <alignment horizontal="center"/>
    </xf>
    <xf numFmtId="164" fontId="4" fillId="2" borderId="24" xfId="0" applyNumberFormat="1" applyFont="1" applyFill="1" applyBorder="1" applyAlignment="1">
      <alignment horizontal="center"/>
    </xf>
    <xf numFmtId="164" fontId="3" fillId="2" borderId="27" xfId="0" applyNumberFormat="1" applyFont="1" applyFill="1" applyBorder="1" applyAlignment="1">
      <alignment horizontal="center"/>
    </xf>
    <xf numFmtId="164" fontId="4" fillId="2" borderId="28" xfId="0" applyNumberFormat="1" applyFont="1" applyFill="1" applyBorder="1" applyAlignment="1">
      <alignment horizontal="center"/>
    </xf>
    <xf numFmtId="164" fontId="3" fillId="3" borderId="25" xfId="0" applyNumberFormat="1" applyFont="1" applyFill="1" applyBorder="1" applyAlignment="1">
      <alignment horizontal="center"/>
    </xf>
    <xf numFmtId="164" fontId="3" fillId="3" borderId="26" xfId="0" applyNumberFormat="1" applyFont="1" applyFill="1" applyBorder="1" applyAlignment="1">
      <alignment horizontal="center"/>
    </xf>
    <xf numFmtId="164" fontId="3" fillId="3" borderId="27" xfId="0" applyNumberFormat="1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/>
    </xf>
    <xf numFmtId="164" fontId="4" fillId="3" borderId="27" xfId="0" applyNumberFormat="1" applyFont="1" applyFill="1" applyBorder="1" applyAlignment="1">
      <alignment horizontal="center"/>
    </xf>
    <xf numFmtId="164" fontId="4" fillId="2" borderId="29" xfId="0" applyNumberFormat="1" applyFont="1" applyFill="1" applyBorder="1" applyAlignment="1">
      <alignment horizontal="center"/>
    </xf>
    <xf numFmtId="164" fontId="3" fillId="5" borderId="9" xfId="0" applyNumberFormat="1" applyFont="1" applyFill="1" applyBorder="1" applyAlignment="1">
      <alignment horizontal="center"/>
    </xf>
    <xf numFmtId="164" fontId="3" fillId="5" borderId="10" xfId="0" applyNumberFormat="1" applyFont="1" applyFill="1" applyBorder="1" applyAlignment="1">
      <alignment horizontal="center"/>
    </xf>
    <xf numFmtId="164" fontId="3" fillId="5" borderId="11" xfId="0" applyNumberFormat="1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164" fontId="4" fillId="5" borderId="12" xfId="0" applyNumberFormat="1" applyFont="1" applyFill="1" applyBorder="1" applyAlignment="1">
      <alignment horizontal="center"/>
    </xf>
    <xf numFmtId="164" fontId="3" fillId="2" borderId="31" xfId="0" applyNumberFormat="1" applyFont="1" applyFill="1" applyBorder="1"/>
    <xf numFmtId="164" fontId="4" fillId="2" borderId="32" xfId="0" applyNumberFormat="1" applyFont="1" applyFill="1" applyBorder="1"/>
    <xf numFmtId="164" fontId="4" fillId="2" borderId="30" xfId="0" applyNumberFormat="1" applyFont="1" applyFill="1" applyBorder="1"/>
    <xf numFmtId="0" fontId="4" fillId="2" borderId="9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3" fillId="2" borderId="12" xfId="0" applyFont="1" applyFill="1" applyBorder="1" applyAlignment="1">
      <alignment wrapText="1"/>
    </xf>
    <xf numFmtId="0" fontId="3" fillId="2" borderId="16" xfId="0" applyFont="1" applyFill="1" applyBorder="1" applyAlignment="1">
      <alignment wrapText="1"/>
    </xf>
    <xf numFmtId="0" fontId="3" fillId="2" borderId="21" xfId="0" applyFont="1" applyFill="1" applyBorder="1" applyAlignment="1">
      <alignment wrapText="1"/>
    </xf>
    <xf numFmtId="0" fontId="4" fillId="2" borderId="13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wrapText="1"/>
    </xf>
    <xf numFmtId="0" fontId="3" fillId="5" borderId="12" xfId="0" applyFont="1" applyFill="1" applyBorder="1" applyAlignment="1">
      <alignment wrapText="1"/>
    </xf>
    <xf numFmtId="0" fontId="4" fillId="3" borderId="34" xfId="0" applyFont="1" applyFill="1" applyBorder="1" applyAlignment="1">
      <alignment horizontal="center"/>
    </xf>
    <xf numFmtId="0" fontId="4" fillId="5" borderId="9" xfId="0" applyFont="1" applyFill="1" applyBorder="1" applyAlignment="1">
      <alignment horizontal="center"/>
    </xf>
    <xf numFmtId="0" fontId="3" fillId="2" borderId="16" xfId="0" applyFont="1" applyFill="1" applyBorder="1"/>
    <xf numFmtId="0" fontId="0" fillId="2" borderId="4" xfId="0" applyFont="1" applyFill="1" applyBorder="1" applyAlignment="1">
      <alignment horizontal="center" vertical="center"/>
    </xf>
    <xf numFmtId="164" fontId="3" fillId="2" borderId="13" xfId="0" applyNumberFormat="1" applyFont="1" applyFill="1" applyBorder="1" applyAlignment="1">
      <alignment horizontal="center" vertical="center"/>
    </xf>
    <xf numFmtId="164" fontId="3" fillId="2" borderId="14" xfId="0" applyNumberFormat="1" applyFont="1" applyFill="1" applyBorder="1" applyAlignment="1">
      <alignment horizontal="center" vertical="center"/>
    </xf>
    <xf numFmtId="164" fontId="3" fillId="2" borderId="15" xfId="0" applyNumberFormat="1" applyFont="1" applyFill="1" applyBorder="1" applyAlignment="1">
      <alignment horizontal="center" vertical="center"/>
    </xf>
    <xf numFmtId="164" fontId="3" fillId="2" borderId="18" xfId="0" applyNumberFormat="1" applyFont="1" applyFill="1" applyBorder="1" applyAlignment="1">
      <alignment horizontal="center" vertical="center"/>
    </xf>
    <xf numFmtId="164" fontId="3" fillId="2" borderId="19" xfId="0" applyNumberFormat="1" applyFont="1" applyFill="1" applyBorder="1" applyAlignment="1">
      <alignment horizontal="center" vertical="center"/>
    </xf>
    <xf numFmtId="164" fontId="3" fillId="2" borderId="20" xfId="0" applyNumberFormat="1" applyFont="1" applyFill="1" applyBorder="1" applyAlignment="1">
      <alignment horizontal="center" vertical="center"/>
    </xf>
    <xf numFmtId="164" fontId="3" fillId="2" borderId="9" xfId="0" applyNumberFormat="1" applyFont="1" applyFill="1" applyBorder="1" applyAlignment="1">
      <alignment horizontal="center" vertical="center"/>
    </xf>
    <xf numFmtId="164" fontId="3" fillId="2" borderId="10" xfId="0" applyNumberFormat="1" applyFont="1" applyFill="1" applyBorder="1" applyAlignment="1">
      <alignment horizontal="center" vertical="center"/>
    </xf>
    <xf numFmtId="164" fontId="3" fillId="2" borderId="11" xfId="0" applyNumberFormat="1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/>
    </xf>
    <xf numFmtId="164" fontId="3" fillId="3" borderId="10" xfId="0" applyNumberFormat="1" applyFont="1" applyFill="1" applyBorder="1" applyAlignment="1">
      <alignment horizontal="center"/>
    </xf>
    <xf numFmtId="164" fontId="3" fillId="3" borderId="11" xfId="0" applyNumberFormat="1" applyFont="1" applyFill="1" applyBorder="1" applyAlignment="1">
      <alignment horizontal="center"/>
    </xf>
    <xf numFmtId="164" fontId="3" fillId="3" borderId="11" xfId="0" applyNumberFormat="1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2" borderId="35" xfId="0" applyNumberFormat="1" applyFont="1" applyFill="1" applyBorder="1" applyAlignment="1">
      <alignment horizont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wrapText="1"/>
    </xf>
    <xf numFmtId="0" fontId="3" fillId="2" borderId="16" xfId="0" applyFont="1" applyFill="1" applyBorder="1" applyAlignment="1">
      <alignment horizontal="left" wrapText="1"/>
    </xf>
    <xf numFmtId="0" fontId="3" fillId="2" borderId="21" xfId="0" applyFont="1" applyFill="1" applyBorder="1" applyAlignment="1">
      <alignment horizontal="left" wrapText="1"/>
    </xf>
    <xf numFmtId="0" fontId="4" fillId="2" borderId="9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vertical="center" wrapText="1"/>
    </xf>
    <xf numFmtId="164" fontId="3" fillId="2" borderId="31" xfId="0" applyNumberFormat="1" applyFont="1" applyFill="1" applyBorder="1" applyAlignment="1">
      <alignment horizontal="center"/>
    </xf>
    <xf numFmtId="164" fontId="4" fillId="2" borderId="31" xfId="0" applyNumberFormat="1" applyFont="1" applyFill="1" applyBorder="1" applyAlignment="1">
      <alignment horizontal="center"/>
    </xf>
    <xf numFmtId="164" fontId="4" fillId="2" borderId="36" xfId="0" applyNumberFormat="1" applyFont="1" applyFill="1" applyBorder="1" applyAlignment="1">
      <alignment horizontal="center"/>
    </xf>
    <xf numFmtId="0" fontId="13" fillId="0" borderId="0" xfId="0" applyFont="1"/>
    <xf numFmtId="0" fontId="0" fillId="2" borderId="0" xfId="0" applyFont="1" applyFill="1" applyAlignment="1">
      <alignment horizontal="center"/>
    </xf>
    <xf numFmtId="0" fontId="0" fillId="2" borderId="45" xfId="0" applyFill="1" applyBorder="1" applyAlignment="1">
      <alignment horizontal="center" vertical="center"/>
    </xf>
    <xf numFmtId="164" fontId="3" fillId="2" borderId="45" xfId="0" applyNumberFormat="1" applyFont="1" applyFill="1" applyBorder="1" applyAlignment="1">
      <alignment horizontal="center"/>
    </xf>
    <xf numFmtId="0" fontId="3" fillId="2" borderId="45" xfId="0" applyFont="1" applyFill="1" applyBorder="1" applyAlignment="1">
      <alignment horizontal="center"/>
    </xf>
    <xf numFmtId="0" fontId="0" fillId="2" borderId="0" xfId="0" applyFont="1" applyFill="1" applyAlignment="1">
      <alignment horizontal="center"/>
    </xf>
    <xf numFmtId="0" fontId="14" fillId="2" borderId="0" xfId="0" applyFont="1" applyFill="1"/>
    <xf numFmtId="0" fontId="3" fillId="3" borderId="33" xfId="0" applyFont="1" applyFill="1" applyBorder="1" applyAlignment="1">
      <alignment wrapText="1"/>
    </xf>
    <xf numFmtId="164" fontId="3" fillId="2" borderId="48" xfId="0" applyNumberFormat="1" applyFont="1" applyFill="1" applyBorder="1" applyAlignment="1">
      <alignment horizontal="center"/>
    </xf>
    <xf numFmtId="164" fontId="3" fillId="2" borderId="52" xfId="0" applyNumberFormat="1" applyFont="1" applyFill="1" applyBorder="1" applyAlignment="1">
      <alignment horizontal="center"/>
    </xf>
    <xf numFmtId="0" fontId="3" fillId="2" borderId="52" xfId="0" applyFont="1" applyFill="1" applyBorder="1" applyAlignment="1">
      <alignment horizontal="center"/>
    </xf>
    <xf numFmtId="164" fontId="4" fillId="2" borderId="52" xfId="0" applyNumberFormat="1" applyFont="1" applyFill="1" applyBorder="1" applyAlignment="1">
      <alignment horizontal="center"/>
    </xf>
    <xf numFmtId="164" fontId="4" fillId="2" borderId="53" xfId="0" applyNumberFormat="1" applyFont="1" applyFill="1" applyBorder="1" applyAlignment="1">
      <alignment horizontal="center"/>
    </xf>
    <xf numFmtId="164" fontId="4" fillId="2" borderId="54" xfId="0" applyNumberFormat="1" applyFont="1" applyFill="1" applyBorder="1" applyAlignment="1">
      <alignment horizontal="center"/>
    </xf>
    <xf numFmtId="164" fontId="4" fillId="2" borderId="50" xfId="0" applyNumberFormat="1" applyFont="1" applyFill="1" applyBorder="1" applyAlignment="1">
      <alignment horizontal="center"/>
    </xf>
    <xf numFmtId="164" fontId="4" fillId="2" borderId="51" xfId="0" applyNumberFormat="1" applyFont="1" applyFill="1" applyBorder="1" applyAlignment="1">
      <alignment horizontal="center"/>
    </xf>
    <xf numFmtId="164" fontId="3" fillId="2" borderId="56" xfId="0" applyNumberFormat="1" applyFont="1" applyFill="1" applyBorder="1" applyAlignment="1">
      <alignment horizontal="center"/>
    </xf>
    <xf numFmtId="0" fontId="4" fillId="2" borderId="58" xfId="0" applyFont="1" applyFill="1" applyBorder="1" applyAlignment="1">
      <alignment horizontal="center"/>
    </xf>
    <xf numFmtId="0" fontId="3" fillId="2" borderId="59" xfId="0" applyFont="1" applyFill="1" applyBorder="1" applyAlignment="1">
      <alignment wrapText="1"/>
    </xf>
    <xf numFmtId="0" fontId="4" fillId="2" borderId="58" xfId="0" applyFont="1" applyFill="1" applyBorder="1" applyAlignment="1">
      <alignment horizontal="center" vertical="center"/>
    </xf>
    <xf numFmtId="0" fontId="4" fillId="2" borderId="60" xfId="0" applyFont="1" applyFill="1" applyBorder="1" applyAlignment="1">
      <alignment horizontal="center" vertical="center"/>
    </xf>
    <xf numFmtId="0" fontId="3" fillId="2" borderId="61" xfId="0" applyFont="1" applyFill="1" applyBorder="1" applyAlignment="1">
      <alignment wrapText="1"/>
    </xf>
    <xf numFmtId="0" fontId="4" fillId="2" borderId="62" xfId="0" applyFont="1" applyFill="1" applyBorder="1" applyAlignment="1">
      <alignment horizontal="center" vertical="center"/>
    </xf>
    <xf numFmtId="0" fontId="3" fillId="2" borderId="63" xfId="0" applyFont="1" applyFill="1" applyBorder="1" applyAlignment="1">
      <alignment wrapText="1"/>
    </xf>
    <xf numFmtId="164" fontId="4" fillId="2" borderId="64" xfId="0" applyNumberFormat="1" applyFont="1" applyFill="1" applyBorder="1" applyAlignment="1">
      <alignment horizontal="center"/>
    </xf>
    <xf numFmtId="164" fontId="3" fillId="2" borderId="57" xfId="0" applyNumberFormat="1" applyFont="1" applyFill="1" applyBorder="1" applyAlignment="1">
      <alignment horizontal="center"/>
    </xf>
    <xf numFmtId="164" fontId="3" fillId="2" borderId="65" xfId="0" applyNumberFormat="1" applyFont="1" applyFill="1" applyBorder="1" applyAlignment="1">
      <alignment horizontal="center"/>
    </xf>
    <xf numFmtId="164" fontId="3" fillId="2" borderId="66" xfId="0" applyNumberFormat="1" applyFont="1" applyFill="1" applyBorder="1" applyAlignment="1">
      <alignment horizontal="center"/>
    </xf>
    <xf numFmtId="164" fontId="3" fillId="2" borderId="58" xfId="0" applyNumberFormat="1" applyFont="1" applyFill="1" applyBorder="1" applyAlignment="1">
      <alignment horizontal="center"/>
    </xf>
    <xf numFmtId="164" fontId="3" fillId="2" borderId="60" xfId="0" applyNumberFormat="1" applyFont="1" applyFill="1" applyBorder="1" applyAlignment="1">
      <alignment horizontal="center"/>
    </xf>
    <xf numFmtId="164" fontId="3" fillId="2" borderId="62" xfId="0" applyNumberFormat="1" applyFont="1" applyFill="1" applyBorder="1" applyAlignment="1">
      <alignment horizontal="center"/>
    </xf>
    <xf numFmtId="164" fontId="4" fillId="2" borderId="67" xfId="0" applyNumberFormat="1" applyFont="1" applyFill="1" applyBorder="1" applyAlignment="1">
      <alignment horizontal="center"/>
    </xf>
    <xf numFmtId="164" fontId="4" fillId="2" borderId="70" xfId="0" applyNumberFormat="1" applyFont="1" applyFill="1" applyBorder="1" applyAlignment="1">
      <alignment horizontal="center"/>
    </xf>
    <xf numFmtId="0" fontId="0" fillId="8" borderId="0" xfId="0" applyFill="1"/>
    <xf numFmtId="164" fontId="4" fillId="2" borderId="36" xfId="0" applyNumberFormat="1" applyFont="1" applyFill="1" applyBorder="1"/>
    <xf numFmtId="164" fontId="4" fillId="2" borderId="23" xfId="0" applyNumberFormat="1" applyFont="1" applyFill="1" applyBorder="1"/>
    <xf numFmtId="0" fontId="4" fillId="2" borderId="67" xfId="0" applyFont="1" applyFill="1" applyBorder="1" applyAlignment="1">
      <alignment horizontal="center"/>
    </xf>
    <xf numFmtId="0" fontId="3" fillId="2" borderId="64" xfId="0" applyFont="1" applyFill="1" applyBorder="1" applyAlignment="1">
      <alignment horizontal="center"/>
    </xf>
    <xf numFmtId="0" fontId="0" fillId="8" borderId="0" xfId="0" applyFont="1" applyFill="1" applyAlignment="1">
      <alignment vertical="center"/>
    </xf>
    <xf numFmtId="0" fontId="0" fillId="10" borderId="0" xfId="0" applyFont="1" applyFill="1"/>
    <xf numFmtId="164" fontId="4" fillId="2" borderId="73" xfId="0" applyNumberFormat="1" applyFont="1" applyFill="1" applyBorder="1" applyAlignment="1">
      <alignment horizontal="center"/>
    </xf>
    <xf numFmtId="0" fontId="0" fillId="2" borderId="45" xfId="0" applyFont="1" applyFill="1" applyBorder="1" applyAlignment="1">
      <alignment horizontal="center" vertical="center"/>
    </xf>
    <xf numFmtId="0" fontId="3" fillId="2" borderId="45" xfId="0" applyFont="1" applyFill="1" applyBorder="1" applyAlignment="1">
      <alignment horizontal="left" vertical="center" wrapText="1"/>
    </xf>
    <xf numFmtId="0" fontId="3" fillId="2" borderId="45" xfId="0" applyFont="1" applyFill="1" applyBorder="1" applyAlignment="1">
      <alignment vertical="center" wrapText="1"/>
    </xf>
    <xf numFmtId="0" fontId="0" fillId="2" borderId="75" xfId="0" applyFont="1" applyFill="1" applyBorder="1" applyAlignment="1">
      <alignment horizontal="center" vertical="center"/>
    </xf>
    <xf numFmtId="164" fontId="3" fillId="2" borderId="75" xfId="0" applyNumberFormat="1" applyFont="1" applyFill="1" applyBorder="1" applyAlignment="1">
      <alignment horizontal="center"/>
    </xf>
    <xf numFmtId="0" fontId="0" fillId="2" borderId="48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vertical="center" wrapText="1"/>
    </xf>
    <xf numFmtId="0" fontId="4" fillId="9" borderId="74" xfId="0" applyFont="1" applyFill="1" applyBorder="1" applyAlignment="1">
      <alignment horizontal="left" vertical="center" wrapText="1"/>
    </xf>
    <xf numFmtId="0" fontId="3" fillId="9" borderId="75" xfId="0" applyFont="1" applyFill="1" applyBorder="1" applyAlignment="1">
      <alignment horizontal="left" vertical="center" wrapText="1"/>
    </xf>
    <xf numFmtId="164" fontId="3" fillId="9" borderId="75" xfId="0" applyNumberFormat="1" applyFont="1" applyFill="1" applyBorder="1" applyAlignment="1">
      <alignment horizontal="center"/>
    </xf>
    <xf numFmtId="0" fontId="4" fillId="9" borderId="62" xfId="0" applyFont="1" applyFill="1" applyBorder="1" applyAlignment="1">
      <alignment horizontal="left" vertical="center" wrapText="1"/>
    </xf>
    <xf numFmtId="0" fontId="3" fillId="9" borderId="45" xfId="0" applyFont="1" applyFill="1" applyBorder="1" applyAlignment="1">
      <alignment horizontal="left" vertical="center" wrapText="1"/>
    </xf>
    <xf numFmtId="164" fontId="3" fillId="9" borderId="45" xfId="0" applyNumberFormat="1" applyFont="1" applyFill="1" applyBorder="1" applyAlignment="1">
      <alignment horizontal="center"/>
    </xf>
    <xf numFmtId="0" fontId="3" fillId="2" borderId="45" xfId="0" applyFont="1" applyFill="1" applyBorder="1" applyAlignment="1">
      <alignment wrapText="1"/>
    </xf>
    <xf numFmtId="0" fontId="3" fillId="2" borderId="72" xfId="0" applyFont="1" applyFill="1" applyBorder="1" applyAlignment="1">
      <alignment horizontal="center"/>
    </xf>
    <xf numFmtId="164" fontId="4" fillId="2" borderId="72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164" fontId="4" fillId="2" borderId="83" xfId="0" applyNumberFormat="1" applyFont="1" applyFill="1" applyBorder="1" applyAlignment="1">
      <alignment horizontal="center"/>
    </xf>
    <xf numFmtId="0" fontId="4" fillId="2" borderId="84" xfId="0" applyFont="1" applyFill="1" applyBorder="1" applyAlignment="1">
      <alignment horizontal="center"/>
    </xf>
    <xf numFmtId="0" fontId="3" fillId="2" borderId="85" xfId="0" applyFont="1" applyFill="1" applyBorder="1" applyAlignment="1">
      <alignment wrapText="1"/>
    </xf>
    <xf numFmtId="164" fontId="3" fillId="2" borderId="84" xfId="0" applyNumberFormat="1" applyFont="1" applyFill="1" applyBorder="1" applyAlignment="1">
      <alignment horizontal="center"/>
    </xf>
    <xf numFmtId="164" fontId="4" fillId="2" borderId="86" xfId="0" applyNumberFormat="1" applyFont="1" applyFill="1" applyBorder="1" applyAlignment="1">
      <alignment horizontal="center"/>
    </xf>
    <xf numFmtId="0" fontId="4" fillId="2" borderId="87" xfId="0" applyFont="1" applyFill="1" applyBorder="1" applyAlignment="1">
      <alignment horizontal="center" vertical="center"/>
    </xf>
    <xf numFmtId="0" fontId="0" fillId="2" borderId="88" xfId="0" applyFill="1" applyBorder="1" applyAlignment="1">
      <alignment horizontal="center" vertical="center"/>
    </xf>
    <xf numFmtId="0" fontId="3" fillId="2" borderId="89" xfId="0" applyFont="1" applyFill="1" applyBorder="1" applyAlignment="1">
      <alignment wrapText="1"/>
    </xf>
    <xf numFmtId="0" fontId="4" fillId="2" borderId="90" xfId="0" applyFont="1" applyFill="1" applyBorder="1" applyAlignment="1">
      <alignment horizontal="center" vertical="center"/>
    </xf>
    <xf numFmtId="0" fontId="0" fillId="2" borderId="72" xfId="0" applyFill="1" applyBorder="1" applyAlignment="1">
      <alignment horizontal="center"/>
    </xf>
    <xf numFmtId="0" fontId="3" fillId="2" borderId="72" xfId="0" applyFont="1" applyFill="1" applyBorder="1" applyAlignment="1">
      <alignment wrapText="1"/>
    </xf>
    <xf numFmtId="164" fontId="3" fillId="2" borderId="91" xfId="0" applyNumberFormat="1" applyFont="1" applyFill="1" applyBorder="1" applyAlignment="1">
      <alignment horizontal="center"/>
    </xf>
    <xf numFmtId="164" fontId="3" fillId="2" borderId="88" xfId="0" applyNumberFormat="1" applyFont="1" applyFill="1" applyBorder="1" applyAlignment="1">
      <alignment horizontal="center"/>
    </xf>
    <xf numFmtId="0" fontId="3" fillId="2" borderId="88" xfId="0" applyFont="1" applyFill="1" applyBorder="1" applyAlignment="1">
      <alignment horizontal="center"/>
    </xf>
    <xf numFmtId="164" fontId="4" fillId="2" borderId="92" xfId="0" applyNumberFormat="1" applyFont="1" applyFill="1" applyBorder="1" applyAlignment="1">
      <alignment horizontal="center"/>
    </xf>
    <xf numFmtId="164" fontId="3" fillId="2" borderId="87" xfId="0" applyNumberFormat="1" applyFont="1" applyFill="1" applyBorder="1" applyAlignment="1">
      <alignment horizontal="center"/>
    </xf>
    <xf numFmtId="164" fontId="4" fillId="2" borderId="93" xfId="0" applyNumberFormat="1" applyFont="1" applyFill="1" applyBorder="1" applyAlignment="1">
      <alignment horizontal="center"/>
    </xf>
    <xf numFmtId="164" fontId="3" fillId="2" borderId="72" xfId="0" applyNumberFormat="1" applyFont="1" applyFill="1" applyBorder="1" applyAlignment="1">
      <alignment horizontal="center"/>
    </xf>
    <xf numFmtId="164" fontId="4" fillId="2" borderId="94" xfId="0" applyNumberFormat="1" applyFont="1" applyFill="1" applyBorder="1" applyAlignment="1">
      <alignment horizontal="center"/>
    </xf>
    <xf numFmtId="164" fontId="4" fillId="2" borderId="95" xfId="0" applyNumberFormat="1" applyFont="1" applyFill="1" applyBorder="1" applyAlignment="1">
      <alignment horizontal="center"/>
    </xf>
    <xf numFmtId="164" fontId="4" fillId="2" borderId="96" xfId="0" applyNumberFormat="1" applyFont="1" applyFill="1" applyBorder="1" applyAlignment="1">
      <alignment horizontal="center"/>
    </xf>
    <xf numFmtId="164" fontId="4" fillId="2" borderId="97" xfId="0" applyNumberFormat="1" applyFont="1" applyFill="1" applyBorder="1" applyAlignment="1">
      <alignment horizontal="center"/>
    </xf>
    <xf numFmtId="164" fontId="4" fillId="2" borderId="98" xfId="0" applyNumberFormat="1" applyFont="1" applyFill="1" applyBorder="1" applyAlignment="1">
      <alignment horizontal="center"/>
    </xf>
    <xf numFmtId="164" fontId="4" fillId="2" borderId="99" xfId="0" applyNumberFormat="1" applyFont="1" applyFill="1" applyBorder="1" applyAlignment="1">
      <alignment horizontal="center"/>
    </xf>
    <xf numFmtId="164" fontId="4" fillId="2" borderId="100" xfId="0" applyNumberFormat="1" applyFont="1" applyFill="1" applyBorder="1" applyAlignment="1">
      <alignment horizontal="center"/>
    </xf>
    <xf numFmtId="164" fontId="4" fillId="2" borderId="101" xfId="0" applyNumberFormat="1" applyFont="1" applyFill="1" applyBorder="1" applyAlignment="1">
      <alignment horizontal="center"/>
    </xf>
    <xf numFmtId="164" fontId="4" fillId="2" borderId="102" xfId="0" applyNumberFormat="1" applyFont="1" applyFill="1" applyBorder="1" applyAlignment="1">
      <alignment horizontal="center"/>
    </xf>
    <xf numFmtId="164" fontId="4" fillId="2" borderId="68" xfId="0" applyNumberFormat="1" applyFont="1" applyFill="1" applyBorder="1" applyAlignment="1">
      <alignment horizontal="center"/>
    </xf>
    <xf numFmtId="164" fontId="4" fillId="2" borderId="103" xfId="0" applyNumberFormat="1" applyFont="1" applyFill="1" applyBorder="1" applyAlignment="1">
      <alignment horizontal="center"/>
    </xf>
    <xf numFmtId="164" fontId="4" fillId="2" borderId="104" xfId="0" applyNumberFormat="1" applyFont="1" applyFill="1" applyBorder="1" applyAlignment="1">
      <alignment horizontal="center"/>
    </xf>
    <xf numFmtId="164" fontId="4" fillId="3" borderId="33" xfId="0" applyNumberFormat="1" applyFont="1" applyFill="1" applyBorder="1" applyAlignment="1">
      <alignment horizontal="center"/>
    </xf>
    <xf numFmtId="164" fontId="4" fillId="2" borderId="107" xfId="0" applyNumberFormat="1" applyFont="1" applyFill="1" applyBorder="1" applyAlignment="1">
      <alignment horizontal="center"/>
    </xf>
    <xf numFmtId="164" fontId="4" fillId="2" borderId="108" xfId="0" applyNumberFormat="1" applyFont="1" applyFill="1" applyBorder="1" applyAlignment="1">
      <alignment horizontal="center"/>
    </xf>
    <xf numFmtId="164" fontId="4" fillId="2" borderId="109" xfId="0" applyNumberFormat="1" applyFont="1" applyFill="1" applyBorder="1" applyAlignment="1">
      <alignment horizontal="center"/>
    </xf>
    <xf numFmtId="164" fontId="4" fillId="2" borderId="110" xfId="0" applyNumberFormat="1" applyFont="1" applyFill="1" applyBorder="1" applyAlignment="1">
      <alignment horizontal="center"/>
    </xf>
    <xf numFmtId="164" fontId="4" fillId="2" borderId="55" xfId="0" applyNumberFormat="1" applyFont="1" applyFill="1" applyBorder="1" applyAlignment="1">
      <alignment horizontal="center"/>
    </xf>
    <xf numFmtId="164" fontId="4" fillId="2" borderId="111" xfId="0" applyNumberFormat="1" applyFont="1" applyFill="1" applyBorder="1" applyAlignment="1">
      <alignment horizontal="center"/>
    </xf>
    <xf numFmtId="164" fontId="4" fillId="2" borderId="112" xfId="0" applyNumberFormat="1" applyFont="1" applyFill="1" applyBorder="1" applyAlignment="1">
      <alignment horizontal="center"/>
    </xf>
    <xf numFmtId="0" fontId="4" fillId="2" borderId="113" xfId="0" applyFont="1" applyFill="1" applyBorder="1" applyAlignment="1">
      <alignment horizontal="center" vertical="center"/>
    </xf>
    <xf numFmtId="0" fontId="0" fillId="2" borderId="88" xfId="0" applyFill="1" applyBorder="1" applyAlignment="1">
      <alignment horizontal="center"/>
    </xf>
    <xf numFmtId="0" fontId="3" fillId="2" borderId="88" xfId="0" applyFont="1" applyFill="1" applyBorder="1" applyAlignment="1">
      <alignment wrapText="1"/>
    </xf>
    <xf numFmtId="0" fontId="0" fillId="2" borderId="0" xfId="0" applyFill="1" applyBorder="1" applyAlignment="1">
      <alignment horizontal="center"/>
    </xf>
    <xf numFmtId="164" fontId="4" fillId="2" borderId="0" xfId="0" applyNumberFormat="1" applyFont="1" applyFill="1" applyBorder="1" applyAlignment="1">
      <alignment horizontal="center"/>
    </xf>
    <xf numFmtId="164" fontId="4" fillId="4" borderId="0" xfId="0" applyNumberFormat="1" applyFont="1" applyFill="1" applyBorder="1" applyAlignment="1">
      <alignment horizontal="center"/>
    </xf>
    <xf numFmtId="164" fontId="4" fillId="2" borderId="114" xfId="0" applyNumberFormat="1" applyFont="1" applyFill="1" applyBorder="1" applyAlignment="1">
      <alignment horizontal="center"/>
    </xf>
    <xf numFmtId="164" fontId="4" fillId="2" borderId="115" xfId="0" applyNumberFormat="1" applyFont="1" applyFill="1" applyBorder="1" applyAlignment="1">
      <alignment horizontal="center"/>
    </xf>
    <xf numFmtId="164" fontId="3" fillId="4" borderId="79" xfId="0" applyNumberFormat="1" applyFont="1" applyFill="1" applyBorder="1" applyAlignment="1">
      <alignment horizontal="center"/>
    </xf>
    <xf numFmtId="164" fontId="3" fillId="4" borderId="80" xfId="0" applyNumberFormat="1" applyFont="1" applyFill="1" applyBorder="1" applyAlignment="1">
      <alignment horizontal="center"/>
    </xf>
    <xf numFmtId="164" fontId="3" fillId="4" borderId="80" xfId="0" applyNumberFormat="1" applyFont="1" applyFill="1" applyBorder="1"/>
    <xf numFmtId="164" fontId="11" fillId="4" borderId="80" xfId="0" applyNumberFormat="1" applyFont="1" applyFill="1" applyBorder="1" applyAlignment="1">
      <alignment horizontal="center"/>
    </xf>
    <xf numFmtId="0" fontId="3" fillId="4" borderId="80" xfId="0" applyFont="1" applyFill="1" applyBorder="1" applyAlignment="1">
      <alignment horizontal="center"/>
    </xf>
    <xf numFmtId="164" fontId="4" fillId="4" borderId="80" xfId="0" applyNumberFormat="1" applyFont="1" applyFill="1" applyBorder="1" applyAlignment="1">
      <alignment horizontal="center"/>
    </xf>
    <xf numFmtId="164" fontId="4" fillId="4" borderId="82" xfId="0" applyNumberFormat="1" applyFont="1" applyFill="1" applyBorder="1" applyAlignment="1">
      <alignment horizontal="center"/>
    </xf>
    <xf numFmtId="164" fontId="4" fillId="2" borderId="5" xfId="0" applyNumberFormat="1" applyFont="1" applyFill="1" applyBorder="1" applyAlignment="1">
      <alignment horizontal="center"/>
    </xf>
    <xf numFmtId="164" fontId="4" fillId="2" borderId="3" xfId="0" applyNumberFormat="1" applyFont="1" applyFill="1" applyBorder="1" applyAlignment="1">
      <alignment horizontal="center"/>
    </xf>
    <xf numFmtId="0" fontId="0" fillId="0" borderId="0" xfId="0" applyFont="1" applyFill="1" applyBorder="1"/>
    <xf numFmtId="0" fontId="3" fillId="0" borderId="0" xfId="0" applyFont="1" applyFill="1" applyBorder="1"/>
    <xf numFmtId="0" fontId="0" fillId="0" borderId="0" xfId="0" applyFill="1" applyBorder="1"/>
    <xf numFmtId="0" fontId="4" fillId="2" borderId="113" xfId="0" applyFont="1" applyFill="1" applyBorder="1" applyAlignment="1">
      <alignment horizontal="center"/>
    </xf>
    <xf numFmtId="0" fontId="3" fillId="2" borderId="92" xfId="0" applyFont="1" applyFill="1" applyBorder="1" applyAlignment="1">
      <alignment horizontal="center"/>
    </xf>
    <xf numFmtId="164" fontId="4" fillId="2" borderId="113" xfId="0" applyNumberFormat="1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3" fillId="2" borderId="33" xfId="0" applyFont="1" applyFill="1" applyBorder="1" applyAlignment="1">
      <alignment wrapText="1"/>
    </xf>
    <xf numFmtId="164" fontId="3" fillId="2" borderId="25" xfId="0" applyNumberFormat="1" applyFont="1" applyFill="1" applyBorder="1" applyAlignment="1">
      <alignment horizontal="center"/>
    </xf>
    <xf numFmtId="164" fontId="3" fillId="2" borderId="26" xfId="0" applyNumberFormat="1" applyFont="1" applyFill="1" applyBorder="1" applyAlignment="1">
      <alignment horizontal="center"/>
    </xf>
    <xf numFmtId="0" fontId="3" fillId="2" borderId="27" xfId="0" applyFont="1" applyFill="1" applyBorder="1" applyAlignment="1">
      <alignment horizontal="center"/>
    </xf>
    <xf numFmtId="164" fontId="4" fillId="2" borderId="27" xfId="0" applyNumberFormat="1" applyFont="1" applyFill="1" applyBorder="1" applyAlignment="1">
      <alignment horizontal="center"/>
    </xf>
    <xf numFmtId="0" fontId="4" fillId="2" borderId="90" xfId="0" applyFont="1" applyFill="1" applyBorder="1" applyAlignment="1">
      <alignment horizontal="center"/>
    </xf>
    <xf numFmtId="0" fontId="3" fillId="2" borderId="94" xfId="0" applyFont="1" applyFill="1" applyBorder="1" applyAlignment="1">
      <alignment horizontal="center"/>
    </xf>
    <xf numFmtId="164" fontId="3" fillId="2" borderId="119" xfId="0" applyNumberFormat="1" applyFont="1" applyFill="1" applyBorder="1"/>
    <xf numFmtId="164" fontId="4" fillId="2" borderId="119" xfId="0" applyNumberFormat="1" applyFont="1" applyFill="1" applyBorder="1"/>
    <xf numFmtId="0" fontId="0" fillId="2" borderId="94" xfId="0" applyFill="1" applyBorder="1" applyAlignment="1">
      <alignment horizontal="right"/>
    </xf>
    <xf numFmtId="0" fontId="0" fillId="2" borderId="64" xfId="0" applyFill="1" applyBorder="1" applyAlignment="1">
      <alignment horizontal="right"/>
    </xf>
    <xf numFmtId="0" fontId="0" fillId="2" borderId="92" xfId="0" applyFill="1" applyBorder="1" applyAlignment="1">
      <alignment horizontal="right"/>
    </xf>
    <xf numFmtId="0" fontId="3" fillId="2" borderId="124" xfId="0" applyFont="1" applyFill="1" applyBorder="1" applyAlignment="1">
      <alignment wrapText="1"/>
    </xf>
    <xf numFmtId="0" fontId="3" fillId="2" borderId="125" xfId="0" applyFont="1" applyFill="1" applyBorder="1" applyAlignment="1">
      <alignment wrapText="1"/>
    </xf>
    <xf numFmtId="0" fontId="3" fillId="2" borderId="126" xfId="0" applyFont="1" applyFill="1" applyBorder="1" applyAlignment="1">
      <alignment wrapText="1"/>
    </xf>
    <xf numFmtId="164" fontId="3" fillId="2" borderId="127" xfId="0" applyNumberFormat="1" applyFont="1" applyFill="1" applyBorder="1" applyAlignment="1">
      <alignment horizontal="center"/>
    </xf>
    <xf numFmtId="164" fontId="3" fillId="2" borderId="128" xfId="0" applyNumberFormat="1" applyFont="1" applyFill="1" applyBorder="1" applyAlignment="1">
      <alignment horizontal="center"/>
    </xf>
    <xf numFmtId="164" fontId="3" fillId="2" borderId="118" xfId="0" applyNumberFormat="1" applyFont="1" applyFill="1" applyBorder="1"/>
    <xf numFmtId="0" fontId="3" fillId="2" borderId="69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3" fillId="2" borderId="129" xfId="0" applyFont="1" applyFill="1" applyBorder="1" applyAlignment="1">
      <alignment horizontal="center"/>
    </xf>
    <xf numFmtId="0" fontId="3" fillId="2" borderId="49" xfId="0" applyFont="1" applyFill="1" applyBorder="1" applyAlignment="1">
      <alignment horizontal="center"/>
    </xf>
    <xf numFmtId="164" fontId="3" fillId="2" borderId="130" xfId="0" applyNumberFormat="1" applyFont="1" applyFill="1" applyBorder="1" applyAlignment="1">
      <alignment horizontal="center"/>
    </xf>
    <xf numFmtId="164" fontId="3" fillId="2" borderId="131" xfId="0" applyNumberFormat="1" applyFont="1" applyFill="1" applyBorder="1" applyAlignment="1">
      <alignment horizontal="center"/>
    </xf>
    <xf numFmtId="164" fontId="4" fillId="2" borderId="132" xfId="0" applyNumberFormat="1" applyFont="1" applyFill="1" applyBorder="1" applyAlignment="1">
      <alignment horizontal="center"/>
    </xf>
    <xf numFmtId="164" fontId="4" fillId="2" borderId="133" xfId="0" applyNumberFormat="1" applyFont="1" applyFill="1" applyBorder="1" applyAlignment="1">
      <alignment horizontal="center"/>
    </xf>
    <xf numFmtId="164" fontId="4" fillId="2" borderId="134" xfId="0" applyNumberFormat="1" applyFont="1" applyFill="1" applyBorder="1" applyAlignment="1">
      <alignment horizontal="center"/>
    </xf>
    <xf numFmtId="164" fontId="4" fillId="2" borderId="121" xfId="0" applyNumberFormat="1" applyFont="1" applyFill="1" applyBorder="1" applyAlignment="1">
      <alignment horizontal="center"/>
    </xf>
    <xf numFmtId="164" fontId="4" fillId="2" borderId="122" xfId="0" applyNumberFormat="1" applyFont="1" applyFill="1" applyBorder="1" applyAlignment="1">
      <alignment horizontal="center"/>
    </xf>
    <xf numFmtId="164" fontId="4" fillId="2" borderId="123" xfId="0" applyNumberFormat="1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164" fontId="3" fillId="2" borderId="120" xfId="0" applyNumberFormat="1" applyFont="1" applyFill="1" applyBorder="1"/>
    <xf numFmtId="164" fontId="4" fillId="2" borderId="78" xfId="0" applyNumberFormat="1" applyFont="1" applyFill="1" applyBorder="1" applyAlignment="1">
      <alignment horizontal="center"/>
    </xf>
    <xf numFmtId="164" fontId="4" fillId="2" borderId="135" xfId="0" applyNumberFormat="1" applyFont="1" applyFill="1" applyBorder="1" applyAlignment="1">
      <alignment horizontal="center"/>
    </xf>
    <xf numFmtId="164" fontId="4" fillId="2" borderId="136" xfId="0" applyNumberFormat="1" applyFont="1" applyFill="1" applyBorder="1" applyAlignment="1">
      <alignment horizontal="center"/>
    </xf>
    <xf numFmtId="164" fontId="4" fillId="2" borderId="137" xfId="0" applyNumberFormat="1" applyFont="1" applyFill="1" applyBorder="1" applyAlignment="1">
      <alignment horizontal="center"/>
    </xf>
    <xf numFmtId="164" fontId="4" fillId="2" borderId="79" xfId="0" applyNumberFormat="1" applyFont="1" applyFill="1" applyBorder="1" applyAlignment="1">
      <alignment horizontal="center"/>
    </xf>
    <xf numFmtId="164" fontId="4" fillId="2" borderId="124" xfId="0" applyNumberFormat="1" applyFont="1" applyFill="1" applyBorder="1" applyAlignment="1">
      <alignment horizontal="center"/>
    </xf>
    <xf numFmtId="164" fontId="4" fillId="2" borderId="125" xfId="0" applyNumberFormat="1" applyFont="1" applyFill="1" applyBorder="1" applyAlignment="1">
      <alignment horizontal="center"/>
    </xf>
    <xf numFmtId="164" fontId="4" fillId="2" borderId="126" xfId="0" applyNumberFormat="1" applyFont="1" applyFill="1" applyBorder="1" applyAlignment="1">
      <alignment horizontal="center"/>
    </xf>
    <xf numFmtId="164" fontId="4" fillId="2" borderId="116" xfId="0" applyNumberFormat="1" applyFont="1" applyFill="1" applyBorder="1" applyAlignment="1">
      <alignment horizontal="center"/>
    </xf>
    <xf numFmtId="164" fontId="4" fillId="2" borderId="111" xfId="0" applyNumberFormat="1" applyFont="1" applyFill="1" applyBorder="1"/>
    <xf numFmtId="0" fontId="3" fillId="2" borderId="138" xfId="0" applyFont="1" applyFill="1" applyBorder="1" applyAlignment="1"/>
    <xf numFmtId="0" fontId="0" fillId="2" borderId="88" xfId="0" applyFont="1" applyFill="1" applyBorder="1" applyAlignment="1">
      <alignment horizontal="center" vertical="center"/>
    </xf>
    <xf numFmtId="0" fontId="0" fillId="2" borderId="139" xfId="0" applyFont="1" applyFill="1" applyBorder="1" applyAlignment="1">
      <alignment horizontal="center" vertical="center"/>
    </xf>
    <xf numFmtId="0" fontId="0" fillId="2" borderId="138" xfId="0" applyFont="1" applyFill="1" applyBorder="1" applyAlignment="1">
      <alignment horizontal="center"/>
    </xf>
    <xf numFmtId="0" fontId="4" fillId="9" borderId="128" xfId="0" applyFont="1" applyFill="1" applyBorder="1" applyAlignment="1">
      <alignment horizontal="left" vertical="center" wrapText="1"/>
    </xf>
    <xf numFmtId="0" fontId="0" fillId="2" borderId="72" xfId="0" applyFont="1" applyFill="1" applyBorder="1" applyAlignment="1">
      <alignment horizontal="center" vertical="center"/>
    </xf>
    <xf numFmtId="0" fontId="3" fillId="9" borderId="72" xfId="0" applyFont="1" applyFill="1" applyBorder="1" applyAlignment="1">
      <alignment horizontal="left" vertical="center" wrapText="1"/>
    </xf>
    <xf numFmtId="164" fontId="3" fillId="9" borderId="72" xfId="0" applyNumberFormat="1" applyFont="1" applyFill="1" applyBorder="1" applyAlignment="1">
      <alignment horizontal="center"/>
    </xf>
    <xf numFmtId="0" fontId="3" fillId="2" borderId="141" xfId="0" applyFont="1" applyFill="1" applyBorder="1" applyAlignment="1"/>
    <xf numFmtId="0" fontId="3" fillId="2" borderId="16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164" fontId="3" fillId="9" borderId="64" xfId="0" applyNumberFormat="1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164" fontId="3" fillId="2" borderId="32" xfId="0" applyNumberFormat="1" applyFont="1" applyFill="1" applyBorder="1" applyAlignment="1">
      <alignment horizontal="center"/>
    </xf>
    <xf numFmtId="0" fontId="3" fillId="2" borderId="139" xfId="0" applyFont="1" applyFill="1" applyBorder="1" applyAlignment="1"/>
    <xf numFmtId="164" fontId="3" fillId="9" borderId="117" xfId="0" applyNumberFormat="1" applyFont="1" applyFill="1" applyBorder="1" applyAlignment="1">
      <alignment horizontal="center"/>
    </xf>
    <xf numFmtId="164" fontId="3" fillId="9" borderId="56" xfId="0" applyNumberFormat="1" applyFont="1" applyFill="1" applyBorder="1" applyAlignment="1">
      <alignment horizontal="center"/>
    </xf>
    <xf numFmtId="164" fontId="3" fillId="2" borderId="46" xfId="0" applyNumberFormat="1" applyFont="1" applyFill="1" applyBorder="1" applyAlignment="1">
      <alignment horizontal="center"/>
    </xf>
    <xf numFmtId="0" fontId="4" fillId="2" borderId="78" xfId="0" applyFont="1" applyFill="1" applyBorder="1" applyAlignment="1"/>
    <xf numFmtId="164" fontId="4" fillId="2" borderId="134" xfId="0" applyNumberFormat="1" applyFont="1" applyFill="1" applyBorder="1" applyAlignment="1">
      <alignment horizontal="center" vertical="center"/>
    </xf>
    <xf numFmtId="164" fontId="4" fillId="2" borderId="142" xfId="0" applyNumberFormat="1" applyFont="1" applyFill="1" applyBorder="1" applyAlignment="1">
      <alignment horizontal="center"/>
    </xf>
    <xf numFmtId="164" fontId="4" fillId="2" borderId="133" xfId="0" applyNumberFormat="1" applyFont="1" applyFill="1" applyBorder="1" applyAlignment="1">
      <alignment horizontal="center" vertical="center"/>
    </xf>
    <xf numFmtId="164" fontId="4" fillId="2" borderId="132" xfId="0" applyNumberFormat="1" applyFont="1" applyFill="1" applyBorder="1" applyAlignment="1">
      <alignment horizontal="center" vertical="center"/>
    </xf>
    <xf numFmtId="164" fontId="4" fillId="9" borderId="121" xfId="0" applyNumberFormat="1" applyFont="1" applyFill="1" applyBorder="1" applyAlignment="1">
      <alignment horizontal="center"/>
    </xf>
    <xf numFmtId="164" fontId="4" fillId="9" borderId="122" xfId="0" applyNumberFormat="1" applyFont="1" applyFill="1" applyBorder="1" applyAlignment="1">
      <alignment horizontal="center"/>
    </xf>
    <xf numFmtId="164" fontId="4" fillId="3" borderId="78" xfId="0" applyNumberFormat="1" applyFont="1" applyFill="1" applyBorder="1" applyAlignment="1">
      <alignment horizontal="center"/>
    </xf>
    <xf numFmtId="164" fontId="3" fillId="9" borderId="88" xfId="0" applyNumberFormat="1" applyFont="1" applyFill="1" applyBorder="1" applyAlignment="1">
      <alignment horizontal="center"/>
    </xf>
    <xf numFmtId="164" fontId="4" fillId="2" borderId="143" xfId="0" applyNumberFormat="1" applyFont="1" applyFill="1" applyBorder="1" applyAlignment="1">
      <alignment horizontal="center"/>
    </xf>
    <xf numFmtId="164" fontId="4" fillId="2" borderId="144" xfId="0" applyNumberFormat="1" applyFont="1" applyFill="1" applyBorder="1" applyAlignment="1">
      <alignment horizontal="center"/>
    </xf>
    <xf numFmtId="0" fontId="4" fillId="2" borderId="79" xfId="0" applyFont="1" applyFill="1" applyBorder="1" applyAlignment="1"/>
    <xf numFmtId="164" fontId="4" fillId="2" borderId="137" xfId="0" applyNumberFormat="1" applyFont="1" applyFill="1" applyBorder="1" applyAlignment="1">
      <alignment horizontal="center" vertical="center"/>
    </xf>
    <xf numFmtId="164" fontId="4" fillId="2" borderId="145" xfId="0" applyNumberFormat="1" applyFont="1" applyFill="1" applyBorder="1" applyAlignment="1">
      <alignment horizontal="center"/>
    </xf>
    <xf numFmtId="164" fontId="4" fillId="2" borderId="136" xfId="0" applyNumberFormat="1" applyFont="1" applyFill="1" applyBorder="1" applyAlignment="1">
      <alignment horizontal="center" vertical="center"/>
    </xf>
    <xf numFmtId="164" fontId="4" fillId="2" borderId="135" xfId="0" applyNumberFormat="1" applyFont="1" applyFill="1" applyBorder="1" applyAlignment="1">
      <alignment horizontal="center" vertical="center"/>
    </xf>
    <xf numFmtId="164" fontId="4" fillId="9" borderId="124" xfId="0" applyNumberFormat="1" applyFont="1" applyFill="1" applyBorder="1" applyAlignment="1">
      <alignment horizontal="center"/>
    </xf>
    <xf numFmtId="164" fontId="4" fillId="9" borderId="125" xfId="0" applyNumberFormat="1" applyFont="1" applyFill="1" applyBorder="1" applyAlignment="1">
      <alignment horizontal="center"/>
    </xf>
    <xf numFmtId="164" fontId="4" fillId="2" borderId="146" xfId="0" applyNumberFormat="1" applyFont="1" applyFill="1" applyBorder="1" applyAlignment="1">
      <alignment horizontal="center"/>
    </xf>
    <xf numFmtId="0" fontId="4" fillId="2" borderId="111" xfId="0" applyFont="1" applyFill="1" applyBorder="1" applyAlignment="1">
      <alignment horizontal="center"/>
    </xf>
    <xf numFmtId="0" fontId="4" fillId="2" borderId="112" xfId="0" applyFont="1" applyFill="1" applyBorder="1" applyAlignment="1">
      <alignment horizontal="right"/>
    </xf>
    <xf numFmtId="164" fontId="4" fillId="2" borderId="68" xfId="0" applyNumberFormat="1" applyFont="1" applyFill="1" applyBorder="1" applyAlignment="1">
      <alignment horizontal="center" vertical="center"/>
    </xf>
    <xf numFmtId="164" fontId="4" fillId="2" borderId="55" xfId="0" applyNumberFormat="1" applyFont="1" applyFill="1" applyBorder="1" applyAlignment="1">
      <alignment horizontal="center" vertical="center"/>
    </xf>
    <xf numFmtId="164" fontId="4" fillId="2" borderId="50" xfId="0" applyNumberFormat="1" applyFont="1" applyFill="1" applyBorder="1" applyAlignment="1">
      <alignment horizontal="center" vertical="center"/>
    </xf>
    <xf numFmtId="164" fontId="4" fillId="2" borderId="54" xfId="0" applyNumberFormat="1" applyFont="1" applyFill="1" applyBorder="1" applyAlignment="1">
      <alignment horizontal="center" vertical="center"/>
    </xf>
    <xf numFmtId="164" fontId="4" fillId="2" borderId="67" xfId="0" applyNumberFormat="1" applyFont="1" applyFill="1" applyBorder="1" applyAlignment="1">
      <alignment horizontal="center" vertical="center"/>
    </xf>
    <xf numFmtId="164" fontId="4" fillId="2" borderId="51" xfId="0" applyNumberFormat="1" applyFont="1" applyFill="1" applyBorder="1" applyAlignment="1">
      <alignment horizontal="center" vertical="center"/>
    </xf>
    <xf numFmtId="164" fontId="3" fillId="9" borderId="76" xfId="0" applyNumberFormat="1" applyFont="1" applyFill="1" applyBorder="1" applyAlignment="1">
      <alignment horizontal="center"/>
    </xf>
    <xf numFmtId="164" fontId="3" fillId="9" borderId="63" xfId="0" applyNumberFormat="1" applyFont="1" applyFill="1" applyBorder="1" applyAlignment="1">
      <alignment horizontal="center"/>
    </xf>
    <xf numFmtId="0" fontId="3" fillId="2" borderId="63" xfId="0" applyFont="1" applyFill="1" applyBorder="1" applyAlignment="1">
      <alignment horizontal="center"/>
    </xf>
    <xf numFmtId="164" fontId="3" fillId="9" borderId="48" xfId="0" applyNumberFormat="1" applyFont="1" applyFill="1" applyBorder="1" applyAlignment="1">
      <alignment horizontal="center"/>
    </xf>
    <xf numFmtId="0" fontId="3" fillId="2" borderId="77" xfId="0" applyFont="1" applyFill="1" applyBorder="1" applyAlignment="1">
      <alignment horizontal="center"/>
    </xf>
    <xf numFmtId="0" fontId="4" fillId="2" borderId="147" xfId="0" applyFont="1" applyFill="1" applyBorder="1" applyAlignment="1">
      <alignment horizontal="center" vertical="center"/>
    </xf>
    <xf numFmtId="0" fontId="0" fillId="2" borderId="74" xfId="0" applyFill="1" applyBorder="1" applyAlignment="1">
      <alignment horizontal="center"/>
    </xf>
    <xf numFmtId="0" fontId="3" fillId="2" borderId="75" xfId="0" applyFont="1" applyFill="1" applyBorder="1" applyAlignment="1">
      <alignment wrapText="1"/>
    </xf>
    <xf numFmtId="164" fontId="4" fillId="2" borderId="148" xfId="0" applyNumberFormat="1" applyFont="1" applyFill="1" applyBorder="1" applyAlignment="1">
      <alignment horizontal="center"/>
    </xf>
    <xf numFmtId="0" fontId="4" fillId="2" borderId="149" xfId="0" applyFont="1" applyFill="1" applyBorder="1" applyAlignment="1">
      <alignment horizontal="center" vertical="center"/>
    </xf>
    <xf numFmtId="0" fontId="0" fillId="2" borderId="87" xfId="0" applyFill="1" applyBorder="1" applyAlignment="1">
      <alignment horizontal="center"/>
    </xf>
    <xf numFmtId="164" fontId="4" fillId="2" borderId="150" xfId="0" applyNumberFormat="1" applyFont="1" applyFill="1" applyBorder="1" applyAlignment="1">
      <alignment horizontal="center"/>
    </xf>
    <xf numFmtId="0" fontId="3" fillId="2" borderId="21" xfId="0" applyFont="1" applyFill="1" applyBorder="1"/>
    <xf numFmtId="164" fontId="4" fillId="4" borderId="140" xfId="0" applyNumberFormat="1" applyFont="1" applyFill="1" applyBorder="1" applyAlignment="1">
      <alignment horizontal="center"/>
    </xf>
    <xf numFmtId="164" fontId="4" fillId="2" borderId="133" xfId="0" applyNumberFormat="1" applyFont="1" applyFill="1" applyBorder="1"/>
    <xf numFmtId="0" fontId="3" fillId="3" borderId="33" xfId="0" applyFont="1" applyFill="1" applyBorder="1" applyAlignment="1">
      <alignment horizontal="center"/>
    </xf>
    <xf numFmtId="164" fontId="4" fillId="5" borderId="78" xfId="0" applyNumberFormat="1" applyFont="1" applyFill="1" applyBorder="1" applyAlignment="1">
      <alignment horizontal="center"/>
    </xf>
    <xf numFmtId="0" fontId="3" fillId="2" borderId="12" xfId="0" applyFont="1" applyFill="1" applyBorder="1"/>
    <xf numFmtId="0" fontId="3" fillId="5" borderId="12" xfId="0" applyFont="1" applyFill="1" applyBorder="1" applyAlignment="1">
      <alignment horizontal="center"/>
    </xf>
    <xf numFmtId="164" fontId="4" fillId="2" borderId="151" xfId="0" applyNumberFormat="1" applyFont="1" applyFill="1" applyBorder="1" applyAlignment="1">
      <alignment horizontal="center"/>
    </xf>
    <xf numFmtId="164" fontId="4" fillId="2" borderId="152" xfId="0" applyNumberFormat="1" applyFont="1" applyFill="1" applyBorder="1" applyAlignment="1">
      <alignment horizontal="center"/>
    </xf>
    <xf numFmtId="164" fontId="4" fillId="2" borderId="153" xfId="0" applyNumberFormat="1" applyFont="1" applyFill="1" applyBorder="1" applyAlignment="1">
      <alignment horizontal="center"/>
    </xf>
    <xf numFmtId="164" fontId="4" fillId="2" borderId="139" xfId="0" applyNumberFormat="1" applyFont="1" applyFill="1" applyBorder="1" applyAlignment="1">
      <alignment horizontal="center"/>
    </xf>
    <xf numFmtId="164" fontId="4" fillId="2" borderId="154" xfId="0" applyNumberFormat="1" applyFont="1" applyFill="1" applyBorder="1" applyAlignment="1">
      <alignment horizontal="center"/>
    </xf>
    <xf numFmtId="164" fontId="4" fillId="2" borderId="71" xfId="0" applyNumberFormat="1" applyFont="1" applyFill="1" applyBorder="1"/>
    <xf numFmtId="164" fontId="4" fillId="2" borderId="132" xfId="0" applyNumberFormat="1" applyFont="1" applyFill="1" applyBorder="1"/>
    <xf numFmtId="164" fontId="4" fillId="2" borderId="134" xfId="0" applyNumberFormat="1" applyFont="1" applyFill="1" applyBorder="1"/>
    <xf numFmtId="164" fontId="3" fillId="2" borderId="32" xfId="0" applyNumberFormat="1" applyFont="1" applyFill="1" applyBorder="1"/>
    <xf numFmtId="164" fontId="3" fillId="2" borderId="46" xfId="0" applyNumberFormat="1" applyFont="1" applyFill="1" applyBorder="1"/>
    <xf numFmtId="164" fontId="4" fillId="5" borderId="132" xfId="0" applyNumberFormat="1" applyFont="1" applyFill="1" applyBorder="1" applyAlignment="1">
      <alignment horizontal="center"/>
    </xf>
    <xf numFmtId="164" fontId="4" fillId="2" borderId="144" xfId="0" applyNumberFormat="1" applyFont="1" applyFill="1" applyBorder="1"/>
    <xf numFmtId="0" fontId="3" fillId="2" borderId="138" xfId="0" applyFont="1" applyFill="1" applyBorder="1" applyAlignment="1">
      <alignment horizontal="center"/>
    </xf>
    <xf numFmtId="0" fontId="3" fillId="2" borderId="141" xfId="0" applyFont="1" applyFill="1" applyBorder="1" applyAlignment="1">
      <alignment horizontal="center"/>
    </xf>
    <xf numFmtId="0" fontId="3" fillId="2" borderId="139" xfId="0" applyFont="1" applyFill="1" applyBorder="1" applyAlignment="1">
      <alignment horizontal="center"/>
    </xf>
    <xf numFmtId="0" fontId="4" fillId="2" borderId="78" xfId="0" applyFont="1" applyFill="1" applyBorder="1" applyAlignment="1">
      <alignment horizontal="center"/>
    </xf>
    <xf numFmtId="164" fontId="4" fillId="3" borderId="132" xfId="0" applyNumberFormat="1" applyFont="1" applyFill="1" applyBorder="1" applyAlignment="1">
      <alignment horizontal="center"/>
    </xf>
    <xf numFmtId="164" fontId="3" fillId="9" borderId="129" xfId="0" applyNumberFormat="1" applyFont="1" applyFill="1" applyBorder="1" applyAlignment="1">
      <alignment horizontal="center"/>
    </xf>
    <xf numFmtId="164" fontId="3" fillId="9" borderId="130" xfId="0" applyNumberFormat="1" applyFont="1" applyFill="1" applyBorder="1" applyAlignment="1">
      <alignment horizontal="center"/>
    </xf>
    <xf numFmtId="164" fontId="3" fillId="2" borderId="159" xfId="0" applyNumberFormat="1" applyFont="1" applyFill="1" applyBorder="1" applyAlignment="1">
      <alignment horizontal="center"/>
    </xf>
    <xf numFmtId="0" fontId="4" fillId="2" borderId="141" xfId="0" applyFont="1" applyFill="1" applyBorder="1" applyAlignment="1">
      <alignment horizontal="center"/>
    </xf>
    <xf numFmtId="164" fontId="4" fillId="2" borderId="111" xfId="0" applyNumberFormat="1" applyFont="1" applyFill="1" applyBorder="1" applyAlignment="1">
      <alignment horizontal="center" vertical="center"/>
    </xf>
    <xf numFmtId="164" fontId="4" fillId="2" borderId="112" xfId="0" applyNumberFormat="1" applyFont="1" applyFill="1" applyBorder="1" applyAlignment="1">
      <alignment horizontal="center" vertical="center"/>
    </xf>
    <xf numFmtId="164" fontId="4" fillId="2" borderId="112" xfId="0" applyNumberFormat="1" applyFont="1" applyFill="1" applyBorder="1" applyAlignment="1">
      <alignment horizontal="right"/>
    </xf>
    <xf numFmtId="0" fontId="0" fillId="0" borderId="0" xfId="0" applyFont="1" applyBorder="1"/>
    <xf numFmtId="0" fontId="1" fillId="2" borderId="139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vertical="center" wrapText="1"/>
    </xf>
    <xf numFmtId="164" fontId="4" fillId="3" borderId="160" xfId="0" applyNumberFormat="1" applyFont="1" applyFill="1" applyBorder="1" applyAlignment="1">
      <alignment horizontal="center"/>
    </xf>
    <xf numFmtId="164" fontId="3" fillId="3" borderId="27" xfId="0" applyNumberFormat="1" applyFont="1" applyFill="1" applyBorder="1" applyAlignment="1">
      <alignment horizontal="center" vertical="center"/>
    </xf>
    <xf numFmtId="164" fontId="3" fillId="2" borderId="27" xfId="0" applyNumberFormat="1" applyFont="1" applyFill="1" applyBorder="1" applyAlignment="1">
      <alignment horizontal="center" vertical="center"/>
    </xf>
    <xf numFmtId="0" fontId="3" fillId="3" borderId="33" xfId="0" applyFont="1" applyFill="1" applyBorder="1" applyAlignment="1">
      <alignment horizontal="center" vertical="center"/>
    </xf>
    <xf numFmtId="164" fontId="4" fillId="3" borderId="155" xfId="0" applyNumberFormat="1" applyFont="1" applyFill="1" applyBorder="1" applyAlignment="1">
      <alignment horizontal="center" vertical="center"/>
    </xf>
    <xf numFmtId="164" fontId="4" fillId="2" borderId="161" xfId="0" applyNumberFormat="1" applyFont="1" applyFill="1" applyBorder="1" applyAlignment="1">
      <alignment horizontal="center" vertical="center"/>
    </xf>
    <xf numFmtId="164" fontId="4" fillId="2" borderId="162" xfId="0" applyNumberFormat="1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4" fillId="2" borderId="31" xfId="0" applyFont="1" applyFill="1" applyBorder="1" applyAlignment="1">
      <alignment horizontal="center" vertical="center"/>
    </xf>
    <xf numFmtId="0" fontId="4" fillId="6" borderId="79" xfId="0" applyFont="1" applyFill="1" applyBorder="1" applyAlignment="1">
      <alignment horizontal="left" vertical="center" wrapText="1"/>
    </xf>
    <xf numFmtId="0" fontId="4" fillId="6" borderId="80" xfId="0" applyFont="1" applyFill="1" applyBorder="1" applyAlignment="1">
      <alignment horizontal="left" vertical="center" wrapText="1"/>
    </xf>
    <xf numFmtId="0" fontId="4" fillId="6" borderId="82" xfId="0" applyFont="1" applyFill="1" applyBorder="1" applyAlignment="1">
      <alignment horizontal="left" vertical="center" wrapText="1"/>
    </xf>
    <xf numFmtId="0" fontId="0" fillId="2" borderId="0" xfId="0" applyFont="1" applyFill="1" applyBorder="1" applyAlignment="1">
      <alignment horizontal="center"/>
    </xf>
    <xf numFmtId="164" fontId="3" fillId="6" borderId="37" xfId="0" applyNumberFormat="1" applyFont="1" applyFill="1" applyBorder="1" applyAlignment="1">
      <alignment horizontal="center"/>
    </xf>
    <xf numFmtId="164" fontId="3" fillId="6" borderId="47" xfId="0" applyNumberFormat="1" applyFont="1" applyFill="1" applyBorder="1" applyAlignment="1">
      <alignment horizontal="center"/>
    </xf>
    <xf numFmtId="164" fontId="3" fillId="6" borderId="0" xfId="0" applyNumberFormat="1" applyFont="1" applyFill="1" applyBorder="1" applyAlignment="1">
      <alignment horizontal="center"/>
    </xf>
    <xf numFmtId="164" fontId="3" fillId="6" borderId="73" xfId="0" applyNumberFormat="1" applyFont="1" applyFill="1" applyBorder="1" applyAlignment="1">
      <alignment horizontal="center"/>
    </xf>
    <xf numFmtId="164" fontId="3" fillId="4" borderId="5" xfId="0" applyNumberFormat="1" applyFont="1" applyFill="1" applyBorder="1" applyAlignment="1">
      <alignment horizontal="center"/>
    </xf>
    <xf numFmtId="164" fontId="3" fillId="4" borderId="0" xfId="0" applyNumberFormat="1" applyFont="1" applyFill="1" applyBorder="1" applyAlignment="1">
      <alignment horizontal="center"/>
    </xf>
    <xf numFmtId="164" fontId="3" fillId="4" borderId="73" xfId="0" applyNumberFormat="1" applyFont="1" applyFill="1" applyBorder="1" applyAlignment="1">
      <alignment horizontal="center"/>
    </xf>
    <xf numFmtId="164" fontId="3" fillId="4" borderId="79" xfId="0" applyNumberFormat="1" applyFont="1" applyFill="1" applyBorder="1" applyAlignment="1">
      <alignment horizontal="center"/>
    </xf>
    <xf numFmtId="164" fontId="3" fillId="4" borderId="80" xfId="0" applyNumberFormat="1" applyFont="1" applyFill="1" applyBorder="1" applyAlignment="1">
      <alignment horizontal="center"/>
    </xf>
    <xf numFmtId="164" fontId="3" fillId="4" borderId="140" xfId="0" applyNumberFormat="1" applyFont="1" applyFill="1" applyBorder="1" applyAlignment="1">
      <alignment horizontal="center"/>
    </xf>
    <xf numFmtId="164" fontId="3" fillId="4" borderId="89" xfId="0" applyNumberFormat="1" applyFont="1" applyFill="1" applyBorder="1" applyAlignment="1">
      <alignment horizontal="center"/>
    </xf>
    <xf numFmtId="164" fontId="3" fillId="4" borderId="82" xfId="0" applyNumberFormat="1" applyFont="1" applyFill="1" applyBorder="1" applyAlignment="1">
      <alignment horizontal="center"/>
    </xf>
    <xf numFmtId="164" fontId="3" fillId="6" borderId="80" xfId="0" applyNumberFormat="1" applyFont="1" applyFill="1" applyBorder="1" applyAlignment="1">
      <alignment horizontal="center"/>
    </xf>
    <xf numFmtId="164" fontId="3" fillId="6" borderId="105" xfId="0" applyNumberFormat="1" applyFont="1" applyFill="1" applyBorder="1" applyAlignment="1">
      <alignment horizontal="center"/>
    </xf>
    <xf numFmtId="164" fontId="3" fillId="6" borderId="82" xfId="0" applyNumberFormat="1" applyFont="1" applyFill="1" applyBorder="1" applyAlignment="1">
      <alignment horizontal="center"/>
    </xf>
    <xf numFmtId="0" fontId="4" fillId="4" borderId="79" xfId="0" applyFont="1" applyFill="1" applyBorder="1" applyAlignment="1">
      <alignment horizontal="left" vertical="center" wrapText="1"/>
    </xf>
    <xf numFmtId="0" fontId="4" fillId="4" borderId="80" xfId="0" applyFont="1" applyFill="1" applyBorder="1" applyAlignment="1">
      <alignment horizontal="left" vertical="center" wrapText="1"/>
    </xf>
    <xf numFmtId="0" fontId="4" fillId="4" borderId="82" xfId="0" applyFont="1" applyFill="1" applyBorder="1" applyAlignment="1">
      <alignment horizontal="left" vertical="center" wrapText="1"/>
    </xf>
    <xf numFmtId="164" fontId="3" fillId="4" borderId="105" xfId="0" applyNumberFormat="1" applyFont="1" applyFill="1" applyBorder="1" applyAlignment="1">
      <alignment horizontal="center"/>
    </xf>
    <xf numFmtId="164" fontId="3" fillId="4" borderId="106" xfId="0" applyNumberFormat="1" applyFont="1" applyFill="1" applyBorder="1" applyAlignment="1">
      <alignment horizontal="center"/>
    </xf>
    <xf numFmtId="0" fontId="0" fillId="2" borderId="0" xfId="0" applyFont="1" applyFill="1" applyBorder="1" applyAlignment="1"/>
    <xf numFmtId="0" fontId="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0" fontId="0" fillId="2" borderId="42" xfId="0" applyFont="1" applyFill="1" applyBorder="1" applyAlignment="1">
      <alignment horizontal="center" vertical="center"/>
    </xf>
    <xf numFmtId="0" fontId="0" fillId="2" borderId="6" xfId="0" applyFont="1" applyFill="1" applyBorder="1" applyAlignment="1">
      <alignment horizontal="center" vertical="center"/>
    </xf>
    <xf numFmtId="0" fontId="0" fillId="2" borderId="43" xfId="0" applyFont="1" applyFill="1" applyBorder="1" applyAlignment="1">
      <alignment horizontal="center" vertical="center"/>
    </xf>
    <xf numFmtId="0" fontId="0" fillId="2" borderId="44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/>
    </xf>
    <xf numFmtId="0" fontId="4" fillId="2" borderId="38" xfId="0" applyFont="1" applyFill="1" applyBorder="1" applyAlignment="1">
      <alignment horizontal="right" textRotation="90"/>
    </xf>
    <xf numFmtId="0" fontId="4" fillId="2" borderId="39" xfId="0" applyFont="1" applyFill="1" applyBorder="1" applyAlignment="1">
      <alignment horizontal="right" textRotation="90"/>
    </xf>
    <xf numFmtId="0" fontId="4" fillId="2" borderId="40" xfId="0" applyFont="1" applyFill="1" applyBorder="1" applyAlignment="1">
      <alignment horizontal="right" textRotation="90"/>
    </xf>
    <xf numFmtId="0" fontId="4" fillId="2" borderId="41" xfId="0" applyFont="1" applyFill="1" applyBorder="1" applyAlignment="1">
      <alignment horizontal="right" textRotation="90"/>
    </xf>
    <xf numFmtId="0" fontId="3" fillId="2" borderId="32" xfId="0" applyFont="1" applyFill="1" applyBorder="1" applyAlignment="1">
      <alignment horizontal="center"/>
    </xf>
    <xf numFmtId="164" fontId="3" fillId="6" borderId="140" xfId="0" applyNumberFormat="1" applyFont="1" applyFill="1" applyBorder="1" applyAlignment="1">
      <alignment horizontal="center"/>
    </xf>
    <xf numFmtId="0" fontId="4" fillId="7" borderId="79" xfId="0" applyFont="1" applyFill="1" applyBorder="1" applyAlignment="1">
      <alignment horizontal="left" vertical="center" wrapText="1"/>
    </xf>
    <xf numFmtId="0" fontId="4" fillId="7" borderId="80" xfId="0" applyFont="1" applyFill="1" applyBorder="1" applyAlignment="1">
      <alignment horizontal="left" vertical="center" wrapText="1"/>
    </xf>
    <xf numFmtId="0" fontId="4" fillId="7" borderId="82" xfId="0" applyFont="1" applyFill="1" applyBorder="1" applyAlignment="1">
      <alignment horizontal="left" vertical="center" wrapText="1"/>
    </xf>
    <xf numFmtId="0" fontId="0" fillId="0" borderId="0" xfId="0" applyFont="1" applyBorder="1" applyAlignment="1"/>
    <xf numFmtId="0" fontId="2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164" fontId="3" fillId="7" borderId="80" xfId="0" applyNumberFormat="1" applyFont="1" applyFill="1" applyBorder="1" applyAlignment="1">
      <alignment horizontal="center"/>
    </xf>
    <xf numFmtId="164" fontId="3" fillId="7" borderId="105" xfId="0" applyNumberFormat="1" applyFont="1" applyFill="1" applyBorder="1" applyAlignment="1">
      <alignment horizontal="center"/>
    </xf>
    <xf numFmtId="164" fontId="3" fillId="7" borderId="106" xfId="0" applyNumberFormat="1" applyFont="1" applyFill="1" applyBorder="1" applyAlignment="1">
      <alignment horizontal="center"/>
    </xf>
    <xf numFmtId="164" fontId="3" fillId="2" borderId="79" xfId="0" applyNumberFormat="1" applyFont="1" applyFill="1" applyBorder="1" applyAlignment="1">
      <alignment horizontal="center"/>
    </xf>
    <xf numFmtId="164" fontId="3" fillId="2" borderId="80" xfId="0" applyNumberFormat="1" applyFont="1" applyFill="1" applyBorder="1" applyAlignment="1">
      <alignment horizontal="center"/>
    </xf>
    <xf numFmtId="164" fontId="3" fillId="2" borderId="0" xfId="0" applyNumberFormat="1" applyFont="1" applyFill="1" applyBorder="1" applyAlignment="1">
      <alignment horizontal="center"/>
    </xf>
    <xf numFmtId="164" fontId="3" fillId="2" borderId="89" xfId="0" applyNumberFormat="1" applyFont="1" applyFill="1" applyBorder="1" applyAlignment="1">
      <alignment horizontal="center"/>
    </xf>
    <xf numFmtId="164" fontId="3" fillId="7" borderId="79" xfId="0" applyNumberFormat="1" applyFont="1" applyFill="1" applyBorder="1" applyAlignment="1">
      <alignment horizontal="center"/>
    </xf>
    <xf numFmtId="164" fontId="3" fillId="7" borderId="0" xfId="0" applyNumberFormat="1" applyFont="1" applyFill="1" applyBorder="1" applyAlignment="1">
      <alignment horizontal="center"/>
    </xf>
    <xf numFmtId="164" fontId="3" fillId="7" borderId="89" xfId="0" applyNumberFormat="1" applyFont="1" applyFill="1" applyBorder="1" applyAlignment="1">
      <alignment horizontal="center"/>
    </xf>
    <xf numFmtId="0" fontId="4" fillId="2" borderId="118" xfId="0" applyFont="1" applyFill="1" applyBorder="1" applyAlignment="1">
      <alignment horizontal="center" vertical="center"/>
    </xf>
    <xf numFmtId="0" fontId="4" fillId="2" borderId="119" xfId="0" applyFont="1" applyFill="1" applyBorder="1" applyAlignment="1">
      <alignment horizontal="center" vertical="center"/>
    </xf>
    <xf numFmtId="0" fontId="4" fillId="2" borderId="120" xfId="0" applyFont="1" applyFill="1" applyBorder="1" applyAlignment="1">
      <alignment horizontal="center" vertical="center"/>
    </xf>
    <xf numFmtId="0" fontId="4" fillId="9" borderId="79" xfId="0" applyFont="1" applyFill="1" applyBorder="1" applyAlignment="1">
      <alignment horizontal="left" vertical="center" wrapText="1"/>
    </xf>
    <xf numFmtId="0" fontId="4" fillId="9" borderId="80" xfId="0" applyFont="1" applyFill="1" applyBorder="1" applyAlignment="1">
      <alignment horizontal="left" vertical="center" wrapText="1"/>
    </xf>
    <xf numFmtId="0" fontId="4" fillId="2" borderId="38" xfId="0" applyFont="1" applyFill="1" applyBorder="1" applyAlignment="1">
      <alignment horizontal="center" textRotation="90"/>
    </xf>
    <xf numFmtId="0" fontId="4" fillId="2" borderId="39" xfId="0" applyFont="1" applyFill="1" applyBorder="1" applyAlignment="1">
      <alignment horizontal="center" textRotation="90"/>
    </xf>
    <xf numFmtId="0" fontId="0" fillId="0" borderId="0" xfId="0" applyFont="1" applyFill="1" applyBorder="1" applyAlignment="1">
      <alignment horizontal="center"/>
    </xf>
    <xf numFmtId="164" fontId="3" fillId="7" borderId="80" xfId="0" applyNumberFormat="1" applyFont="1" applyFill="1" applyBorder="1" applyAlignment="1">
      <alignment horizontal="center" vertical="center"/>
    </xf>
    <xf numFmtId="164" fontId="3" fillId="7" borderId="0" xfId="0" applyNumberFormat="1" applyFont="1" applyFill="1" applyBorder="1" applyAlignment="1">
      <alignment horizontal="center" vertical="center"/>
    </xf>
    <xf numFmtId="164" fontId="3" fillId="7" borderId="89" xfId="0" applyNumberFormat="1" applyFont="1" applyFill="1" applyBorder="1" applyAlignment="1">
      <alignment horizontal="center" vertical="center"/>
    </xf>
    <xf numFmtId="0" fontId="4" fillId="11" borderId="79" xfId="0" applyFont="1" applyFill="1" applyBorder="1" applyAlignment="1">
      <alignment horizontal="center" vertical="center"/>
    </xf>
    <xf numFmtId="0" fontId="4" fillId="11" borderId="80" xfId="0" applyFont="1" applyFill="1" applyBorder="1" applyAlignment="1">
      <alignment horizontal="center" vertical="center"/>
    </xf>
    <xf numFmtId="0" fontId="4" fillId="11" borderId="82" xfId="0" applyFont="1" applyFill="1" applyBorder="1" applyAlignment="1">
      <alignment horizontal="center" vertical="center"/>
    </xf>
    <xf numFmtId="0" fontId="4" fillId="7" borderId="155" xfId="0" applyFont="1" applyFill="1" applyBorder="1" applyAlignment="1">
      <alignment horizontal="left" vertical="center" wrapText="1"/>
    </xf>
    <xf numFmtId="0" fontId="4" fillId="7" borderId="105" xfId="0" applyFont="1" applyFill="1" applyBorder="1" applyAlignment="1">
      <alignment horizontal="left" vertical="center" wrapText="1"/>
    </xf>
    <xf numFmtId="164" fontId="3" fillId="7" borderId="156" xfId="0" applyNumberFormat="1" applyFont="1" applyFill="1" applyBorder="1" applyAlignment="1">
      <alignment horizontal="center"/>
    </xf>
    <xf numFmtId="0" fontId="4" fillId="7" borderId="157" xfId="0" applyFont="1" applyFill="1" applyBorder="1" applyAlignment="1">
      <alignment horizontal="left" vertical="center" wrapText="1"/>
    </xf>
    <xf numFmtId="0" fontId="4" fillId="7" borderId="140" xfId="0" applyFont="1" applyFill="1" applyBorder="1" applyAlignment="1">
      <alignment horizontal="left" vertical="center" wrapText="1"/>
    </xf>
    <xf numFmtId="164" fontId="3" fillId="7" borderId="158" xfId="0" applyNumberFormat="1" applyFont="1" applyFill="1" applyBorder="1" applyAlignment="1">
      <alignment horizontal="center"/>
    </xf>
    <xf numFmtId="164" fontId="3" fillId="7" borderId="140" xfId="0" applyNumberFormat="1" applyFont="1" applyFill="1" applyBorder="1" applyAlignment="1">
      <alignment horizontal="center"/>
    </xf>
    <xf numFmtId="164" fontId="3" fillId="4" borderId="81" xfId="0" applyNumberFormat="1" applyFont="1" applyFill="1" applyBorder="1" applyAlignment="1">
      <alignment horizontal="center"/>
    </xf>
    <xf numFmtId="164" fontId="3" fillId="7" borderId="81" xfId="0" applyNumberFormat="1" applyFont="1" applyFill="1" applyBorder="1" applyAlignment="1">
      <alignment horizontal="center" vertical="center"/>
    </xf>
    <xf numFmtId="164" fontId="3" fillId="7" borderId="140" xfId="0" applyNumberFormat="1" applyFont="1" applyFill="1" applyBorder="1" applyAlignment="1">
      <alignment horizontal="center" vertical="center"/>
    </xf>
    <xf numFmtId="164" fontId="3" fillId="7" borderId="105" xfId="0" applyNumberFormat="1" applyFont="1" applyFill="1" applyBorder="1" applyAlignment="1">
      <alignment horizontal="center" vertical="center"/>
    </xf>
    <xf numFmtId="164" fontId="3" fillId="7" borderId="106" xfId="0" applyNumberFormat="1" applyFont="1" applyFill="1" applyBorder="1" applyAlignment="1">
      <alignment horizontal="center" vertical="center"/>
    </xf>
    <xf numFmtId="164" fontId="3" fillId="7" borderId="81" xfId="0" applyNumberFormat="1" applyFont="1" applyFill="1" applyBorder="1" applyAlignment="1">
      <alignment horizontal="center"/>
    </xf>
    <xf numFmtId="0" fontId="0" fillId="2" borderId="138" xfId="0" applyFont="1" applyFill="1" applyBorder="1" applyAlignment="1">
      <alignment horizontal="left" vertical="center"/>
    </xf>
    <xf numFmtId="0" fontId="3" fillId="2" borderId="21" xfId="0" applyFont="1" applyFill="1" applyBorder="1" applyAlignment="1">
      <alignment vertical="center" wrapText="1"/>
    </xf>
    <xf numFmtId="0" fontId="0" fillId="2" borderId="88" xfId="0" applyFont="1" applyFill="1" applyBorder="1" applyAlignment="1">
      <alignment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CC00"/>
      <rgbColor rgb="000000FF"/>
      <rgbColor rgb="00FFFF00"/>
      <rgbColor rgb="00FF00FF"/>
      <rgbColor rgb="0000FFFF"/>
      <rgbColor rgb="00800000"/>
      <rgbColor rgb="000066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0</xdr:row>
      <xdr:rowOff>0</xdr:rowOff>
    </xdr:from>
    <xdr:to>
      <xdr:col>3</xdr:col>
      <xdr:colOff>104775</xdr:colOff>
      <xdr:row>4</xdr:row>
      <xdr:rowOff>142875</xdr:rowOff>
    </xdr:to>
    <xdr:pic>
      <xdr:nvPicPr>
        <xdr:cNvPr id="1825" name="Obraz 1">
          <a:extLst>
            <a:ext uri="{FF2B5EF4-FFF2-40B4-BE49-F238E27FC236}">
              <a16:creationId xmlns:a16="http://schemas.microsoft.com/office/drawing/2014/main" id="{57811E53-93BE-4E81-8D89-E617BA6ADA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3067050" cy="790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0</xdr:row>
      <xdr:rowOff>0</xdr:rowOff>
    </xdr:from>
    <xdr:to>
      <xdr:col>3</xdr:col>
      <xdr:colOff>104775</xdr:colOff>
      <xdr:row>4</xdr:row>
      <xdr:rowOff>142875</xdr:rowOff>
    </xdr:to>
    <xdr:pic>
      <xdr:nvPicPr>
        <xdr:cNvPr id="3" name="Obraz 1">
          <a:extLst>
            <a:ext uri="{FF2B5EF4-FFF2-40B4-BE49-F238E27FC236}">
              <a16:creationId xmlns:a16="http://schemas.microsoft.com/office/drawing/2014/main" id="{8C285789-E236-4053-99ED-DAD07CDA30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3067050" cy="790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0</xdr:row>
      <xdr:rowOff>0</xdr:rowOff>
    </xdr:from>
    <xdr:to>
      <xdr:col>3</xdr:col>
      <xdr:colOff>104775</xdr:colOff>
      <xdr:row>4</xdr:row>
      <xdr:rowOff>142875</xdr:rowOff>
    </xdr:to>
    <xdr:pic>
      <xdr:nvPicPr>
        <xdr:cNvPr id="2978" name="Obraz 1">
          <a:extLst>
            <a:ext uri="{FF2B5EF4-FFF2-40B4-BE49-F238E27FC236}">
              <a16:creationId xmlns:a16="http://schemas.microsoft.com/office/drawing/2014/main" id="{7D0C55E8-571C-4E2F-992F-FBE99EBD2A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3124200" cy="790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0</xdr:row>
      <xdr:rowOff>0</xdr:rowOff>
    </xdr:from>
    <xdr:to>
      <xdr:col>3</xdr:col>
      <xdr:colOff>104775</xdr:colOff>
      <xdr:row>4</xdr:row>
      <xdr:rowOff>142875</xdr:rowOff>
    </xdr:to>
    <xdr:pic>
      <xdr:nvPicPr>
        <xdr:cNvPr id="3403" name="Obraz 1">
          <a:extLst>
            <a:ext uri="{FF2B5EF4-FFF2-40B4-BE49-F238E27FC236}">
              <a16:creationId xmlns:a16="http://schemas.microsoft.com/office/drawing/2014/main" id="{25406D4E-E0BF-403B-93D3-DAFB3F50D3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2667000" cy="790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752475</xdr:colOff>
      <xdr:row>0</xdr:row>
      <xdr:rowOff>0</xdr:rowOff>
    </xdr:from>
    <xdr:to>
      <xdr:col>3</xdr:col>
      <xdr:colOff>104775</xdr:colOff>
      <xdr:row>4</xdr:row>
      <xdr:rowOff>142875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EBF2B4FA-5EDA-4E51-A4D2-F97F701C360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8225" y="0"/>
          <a:ext cx="2667000" cy="79057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blipFill dpi="0" rotWithShape="0">
                <a:blip xmlns:r="http://schemas.openxmlformats.org/officeDocument/2006/relationships"/>
                <a:srcRect/>
                <a:stretch>
                  <a:fillRect/>
                </a:stretch>
              </a:blip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80808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62"/>
  <sheetViews>
    <sheetView showZeros="0" tabSelected="1" topLeftCell="A18" zoomScale="60" zoomScaleNormal="60" zoomScaleSheetLayoutView="100" workbookViewId="0">
      <selection activeCell="C42" sqref="C42"/>
    </sheetView>
  </sheetViews>
  <sheetFormatPr defaultColWidth="11.42578125" defaultRowHeight="12.75" x14ac:dyDescent="0.2"/>
  <cols>
    <col min="1" max="1" width="4.28515625" style="11" customWidth="1"/>
    <col min="2" max="2" width="13.28515625" style="11" customWidth="1"/>
    <col min="3" max="3" width="42.42578125" style="11" customWidth="1"/>
    <col min="4" max="20" width="6.7109375" style="11" customWidth="1"/>
    <col min="21" max="21" width="6.7109375" style="13" customWidth="1"/>
    <col min="22" max="38" width="6.7109375" style="11" customWidth="1"/>
    <col min="39" max="39" width="6.7109375" style="13" customWidth="1"/>
    <col min="40" max="40" width="8.28515625" style="11" bestFit="1" customWidth="1"/>
    <col min="41" max="41" width="7.5703125" style="11" customWidth="1"/>
    <col min="42" max="16384" width="11.42578125" style="11"/>
  </cols>
  <sheetData>
    <row r="1" spans="1:41" x14ac:dyDescent="0.2">
      <c r="AO1" s="11">
        <v>5</v>
      </c>
    </row>
    <row r="2" spans="1:41" x14ac:dyDescent="0.2">
      <c r="AJ2" s="433"/>
      <c r="AK2" s="433"/>
      <c r="AL2" s="433"/>
      <c r="AM2" s="433"/>
      <c r="AN2" s="433"/>
    </row>
    <row r="4" spans="1:41" x14ac:dyDescent="0.2">
      <c r="H4" s="147"/>
      <c r="AJ4" s="433"/>
      <c r="AK4" s="433"/>
      <c r="AL4" s="433"/>
      <c r="AM4" s="433"/>
      <c r="AN4" s="433"/>
    </row>
    <row r="6" spans="1:41" s="14" customFormat="1" ht="20.100000000000001" customHeight="1" x14ac:dyDescent="0.2">
      <c r="A6" s="434" t="s">
        <v>101</v>
      </c>
      <c r="B6" s="435"/>
      <c r="C6" s="435"/>
      <c r="D6" s="435"/>
      <c r="E6" s="435"/>
      <c r="F6" s="435"/>
      <c r="G6" s="435"/>
      <c r="H6" s="435"/>
      <c r="I6" s="435"/>
      <c r="J6" s="435"/>
      <c r="K6" s="435"/>
      <c r="L6" s="435"/>
      <c r="M6" s="435"/>
      <c r="N6" s="435"/>
      <c r="O6" s="435"/>
      <c r="P6" s="435"/>
      <c r="Q6" s="435"/>
      <c r="R6" s="435"/>
      <c r="S6" s="435"/>
      <c r="T6" s="435"/>
      <c r="U6" s="435"/>
      <c r="V6" s="435"/>
      <c r="W6" s="435"/>
      <c r="X6" s="435"/>
      <c r="Y6" s="435"/>
      <c r="Z6" s="435"/>
      <c r="AA6" s="435"/>
      <c r="AB6" s="435"/>
      <c r="AC6" s="435"/>
      <c r="AD6" s="435"/>
      <c r="AE6" s="435"/>
      <c r="AF6" s="435"/>
      <c r="AG6" s="435"/>
      <c r="AH6" s="435"/>
      <c r="AI6" s="435"/>
      <c r="AJ6" s="435"/>
      <c r="AK6" s="435"/>
      <c r="AL6" s="435"/>
      <c r="AM6" s="435"/>
      <c r="AN6" s="435"/>
      <c r="AO6" s="435"/>
    </row>
    <row r="7" spans="1:41" s="14" customFormat="1" ht="20.100000000000001" customHeight="1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</row>
    <row r="8" spans="1:41" x14ac:dyDescent="0.2">
      <c r="N8" s="440" t="s">
        <v>138</v>
      </c>
      <c r="O8" s="440"/>
      <c r="P8" s="440"/>
      <c r="Q8" s="440"/>
      <c r="R8" s="440"/>
      <c r="S8" s="440"/>
      <c r="T8" s="440"/>
    </row>
    <row r="9" spans="1:41" s="16" customFormat="1" ht="15" customHeight="1" x14ac:dyDescent="0.25">
      <c r="A9" s="16" t="s">
        <v>100</v>
      </c>
      <c r="N9" s="141"/>
      <c r="O9" s="16" t="s">
        <v>140</v>
      </c>
      <c r="U9" s="17"/>
      <c r="AM9" s="17"/>
    </row>
    <row r="10" spans="1:41" s="16" customFormat="1" ht="15" customHeight="1" x14ac:dyDescent="0.25">
      <c r="A10" s="16" t="s">
        <v>75</v>
      </c>
      <c r="U10" s="17"/>
      <c r="AM10" s="17"/>
    </row>
    <row r="11" spans="1:41" s="16" customFormat="1" ht="15" customHeight="1" x14ac:dyDescent="0.25">
      <c r="A11" s="16" t="s">
        <v>110</v>
      </c>
      <c r="U11" s="17"/>
      <c r="AM11" s="17"/>
    </row>
    <row r="12" spans="1:41" s="16" customFormat="1" ht="15" customHeight="1" x14ac:dyDescent="0.25">
      <c r="A12" s="16" t="s">
        <v>98</v>
      </c>
      <c r="U12" s="17"/>
      <c r="AM12" s="17"/>
    </row>
    <row r="13" spans="1:41" ht="15" customHeight="1" x14ac:dyDescent="0.25">
      <c r="A13" s="18" t="s">
        <v>103</v>
      </c>
    </row>
    <row r="16" spans="1:41" ht="13.5" customHeight="1" thickBot="1" x14ac:dyDescent="0.25">
      <c r="A16" s="436" t="s">
        <v>0</v>
      </c>
      <c r="B16" s="10"/>
      <c r="C16" s="438" t="s">
        <v>1</v>
      </c>
      <c r="D16" s="445" t="s">
        <v>2</v>
      </c>
      <c r="E16" s="445"/>
      <c r="F16" s="445"/>
      <c r="G16" s="445"/>
      <c r="H16" s="445"/>
      <c r="I16" s="445"/>
      <c r="J16" s="445"/>
      <c r="K16" s="445"/>
      <c r="L16" s="445"/>
      <c r="M16" s="445"/>
      <c r="N16" s="445"/>
      <c r="O16" s="445"/>
      <c r="P16" s="445"/>
      <c r="Q16" s="445"/>
      <c r="R16" s="445"/>
      <c r="S16" s="445"/>
      <c r="T16" s="445"/>
      <c r="U16" s="445"/>
      <c r="V16" s="445" t="s">
        <v>3</v>
      </c>
      <c r="W16" s="445"/>
      <c r="X16" s="445"/>
      <c r="Y16" s="445"/>
      <c r="Z16" s="445"/>
      <c r="AA16" s="445"/>
      <c r="AB16" s="445"/>
      <c r="AC16" s="445"/>
      <c r="AD16" s="445"/>
      <c r="AE16" s="445"/>
      <c r="AF16" s="445"/>
      <c r="AG16" s="445"/>
      <c r="AH16" s="445"/>
      <c r="AI16" s="445"/>
      <c r="AJ16" s="445"/>
      <c r="AK16" s="445"/>
      <c r="AL16" s="445"/>
      <c r="AM16" s="445"/>
      <c r="AN16" s="441" t="s">
        <v>4</v>
      </c>
      <c r="AO16" s="443" t="s">
        <v>5</v>
      </c>
    </row>
    <row r="17" spans="1:41" s="23" customFormat="1" ht="270.75" thickBot="1" x14ac:dyDescent="0.25">
      <c r="A17" s="437"/>
      <c r="B17" s="29" t="s">
        <v>6</v>
      </c>
      <c r="C17" s="439"/>
      <c r="D17" s="47" t="s">
        <v>7</v>
      </c>
      <c r="E17" s="48" t="s">
        <v>8</v>
      </c>
      <c r="F17" s="49" t="s">
        <v>9</v>
      </c>
      <c r="G17" s="49" t="s">
        <v>10</v>
      </c>
      <c r="H17" s="49" t="s">
        <v>11</v>
      </c>
      <c r="I17" s="49" t="s">
        <v>12</v>
      </c>
      <c r="J17" s="49" t="s">
        <v>13</v>
      </c>
      <c r="K17" s="49" t="s">
        <v>90</v>
      </c>
      <c r="L17" s="49" t="s">
        <v>94</v>
      </c>
      <c r="M17" s="49" t="s">
        <v>14</v>
      </c>
      <c r="N17" s="49" t="s">
        <v>15</v>
      </c>
      <c r="O17" s="49" t="s">
        <v>16</v>
      </c>
      <c r="P17" s="49" t="s">
        <v>17</v>
      </c>
      <c r="Q17" s="49" t="s">
        <v>18</v>
      </c>
      <c r="R17" s="49" t="s">
        <v>19</v>
      </c>
      <c r="S17" s="49" t="s">
        <v>20</v>
      </c>
      <c r="T17" s="49" t="s">
        <v>21</v>
      </c>
      <c r="U17" s="50" t="s">
        <v>22</v>
      </c>
      <c r="V17" s="47" t="s">
        <v>7</v>
      </c>
      <c r="W17" s="49" t="s">
        <v>8</v>
      </c>
      <c r="X17" s="49" t="s">
        <v>9</v>
      </c>
      <c r="Y17" s="49" t="s">
        <v>10</v>
      </c>
      <c r="Z17" s="48" t="s">
        <v>11</v>
      </c>
      <c r="AA17" s="48" t="s">
        <v>12</v>
      </c>
      <c r="AB17" s="48" t="s">
        <v>13</v>
      </c>
      <c r="AC17" s="49" t="s">
        <v>92</v>
      </c>
      <c r="AD17" s="49" t="s">
        <v>93</v>
      </c>
      <c r="AE17" s="49" t="s">
        <v>14</v>
      </c>
      <c r="AF17" s="49" t="s">
        <v>15</v>
      </c>
      <c r="AG17" s="49" t="s">
        <v>16</v>
      </c>
      <c r="AH17" s="49" t="s">
        <v>17</v>
      </c>
      <c r="AI17" s="49" t="s">
        <v>18</v>
      </c>
      <c r="AJ17" s="49" t="s">
        <v>19</v>
      </c>
      <c r="AK17" s="49" t="s">
        <v>20</v>
      </c>
      <c r="AL17" s="49" t="s">
        <v>21</v>
      </c>
      <c r="AM17" s="50" t="s">
        <v>22</v>
      </c>
      <c r="AN17" s="442"/>
      <c r="AO17" s="444"/>
    </row>
    <row r="18" spans="1:41" ht="32.25" customHeight="1" thickBot="1" x14ac:dyDescent="0.25">
      <c r="A18" s="409" t="s">
        <v>104</v>
      </c>
      <c r="B18" s="410"/>
      <c r="C18" s="411"/>
      <c r="D18" s="425">
        <f ca="1">SUM(D18:P18)</f>
        <v>0</v>
      </c>
      <c r="E18" s="425"/>
      <c r="F18" s="425"/>
      <c r="G18" s="425"/>
      <c r="H18" s="425"/>
      <c r="I18" s="425"/>
      <c r="J18" s="425"/>
      <c r="K18" s="425"/>
      <c r="L18" s="425"/>
      <c r="M18" s="425"/>
      <c r="N18" s="425"/>
      <c r="O18" s="425"/>
      <c r="P18" s="425"/>
      <c r="Q18" s="425"/>
      <c r="R18" s="425"/>
      <c r="S18" s="425"/>
      <c r="T18" s="425"/>
      <c r="U18" s="426"/>
      <c r="V18" s="425"/>
      <c r="W18" s="425"/>
      <c r="X18" s="425"/>
      <c r="Y18" s="425"/>
      <c r="Z18" s="425"/>
      <c r="AA18" s="425"/>
      <c r="AB18" s="425"/>
      <c r="AC18" s="425"/>
      <c r="AD18" s="425"/>
      <c r="AE18" s="425"/>
      <c r="AF18" s="425"/>
      <c r="AG18" s="425"/>
      <c r="AH18" s="425"/>
      <c r="AI18" s="425"/>
      <c r="AJ18" s="425"/>
      <c r="AK18" s="425"/>
      <c r="AL18" s="425"/>
      <c r="AM18" s="425"/>
      <c r="AN18" s="425"/>
      <c r="AO18" s="427"/>
    </row>
    <row r="19" spans="1:41" ht="15" x14ac:dyDescent="0.25">
      <c r="A19" s="99">
        <v>1</v>
      </c>
      <c r="B19" s="30" t="s">
        <v>23</v>
      </c>
      <c r="C19" s="102" t="s">
        <v>24</v>
      </c>
      <c r="D19" s="51">
        <v>30</v>
      </c>
      <c r="E19" s="52"/>
      <c r="F19" s="53"/>
      <c r="G19" s="53">
        <v>20</v>
      </c>
      <c r="H19" s="53"/>
      <c r="I19" s="53"/>
      <c r="J19" s="54"/>
      <c r="K19" s="54"/>
      <c r="L19" s="54"/>
      <c r="M19" s="54"/>
      <c r="N19" s="54"/>
      <c r="O19" s="54"/>
      <c r="P19" s="54"/>
      <c r="Q19" s="55"/>
      <c r="R19" s="53">
        <f t="shared" ref="R19:R47" si="0">SUM(D19:P19)</f>
        <v>50</v>
      </c>
      <c r="S19" s="53">
        <f>SUM(D19:Q19)</f>
        <v>50</v>
      </c>
      <c r="T19" s="281" t="s">
        <v>85</v>
      </c>
      <c r="U19" s="287">
        <v>3</v>
      </c>
      <c r="V19" s="57"/>
      <c r="W19" s="54"/>
      <c r="X19" s="54"/>
      <c r="Y19" s="54"/>
      <c r="Z19" s="57"/>
      <c r="AA19" s="57"/>
      <c r="AB19" s="57"/>
      <c r="AC19" s="57"/>
      <c r="AD19" s="54"/>
      <c r="AE19" s="54"/>
      <c r="AF19" s="54"/>
      <c r="AG19" s="54"/>
      <c r="AH19" s="54"/>
      <c r="AI19" s="54"/>
      <c r="AJ19" s="54">
        <v>0</v>
      </c>
      <c r="AK19" s="54"/>
      <c r="AL19" s="58"/>
      <c r="AM19" s="59"/>
      <c r="AN19" s="218">
        <f>SUM(S19,AK19)</f>
        <v>50</v>
      </c>
      <c r="AO19" s="219">
        <f>U19+AM19</f>
        <v>3</v>
      </c>
    </row>
    <row r="20" spans="1:41" ht="15" x14ac:dyDescent="0.25">
      <c r="A20" s="100">
        <v>2</v>
      </c>
      <c r="B20" s="19" t="s">
        <v>23</v>
      </c>
      <c r="C20" s="103" t="s">
        <v>25</v>
      </c>
      <c r="D20" s="60">
        <v>25</v>
      </c>
      <c r="E20" s="61"/>
      <c r="F20" s="62">
        <v>10</v>
      </c>
      <c r="G20" s="62"/>
      <c r="H20" s="62"/>
      <c r="I20" s="62"/>
      <c r="J20" s="63"/>
      <c r="K20" s="63"/>
      <c r="L20" s="63"/>
      <c r="M20" s="63"/>
      <c r="N20" s="63"/>
      <c r="O20" s="63"/>
      <c r="P20" s="63"/>
      <c r="Q20" s="62"/>
      <c r="R20" s="62">
        <f t="shared" si="0"/>
        <v>35</v>
      </c>
      <c r="S20" s="62">
        <f t="shared" ref="S20:S47" si="1">SUM(D20:Q20)</f>
        <v>35</v>
      </c>
      <c r="T20" s="282" t="s">
        <v>85</v>
      </c>
      <c r="U20" s="289">
        <v>2.5</v>
      </c>
      <c r="V20" s="65"/>
      <c r="W20" s="63"/>
      <c r="X20" s="63"/>
      <c r="Y20" s="63"/>
      <c r="Z20" s="65"/>
      <c r="AA20" s="65"/>
      <c r="AB20" s="65"/>
      <c r="AC20" s="65"/>
      <c r="AD20" s="63"/>
      <c r="AE20" s="63"/>
      <c r="AF20" s="63"/>
      <c r="AG20" s="63"/>
      <c r="AH20" s="63"/>
      <c r="AI20" s="63"/>
      <c r="AJ20" s="62">
        <f t="shared" ref="AJ20:AJ45" si="2">SUM(V20:AH20)</f>
        <v>0</v>
      </c>
      <c r="AK20" s="62">
        <f t="shared" ref="AK20:AK47" si="3">SUM(V20:AI20)</f>
        <v>0</v>
      </c>
      <c r="AL20" s="66"/>
      <c r="AM20" s="67"/>
      <c r="AN20" s="220">
        <f t="shared" ref="AN20:AN47" si="4">SUM(S20,AK20)</f>
        <v>35</v>
      </c>
      <c r="AO20" s="221">
        <f t="shared" ref="AO20:AO48" si="5">U20+AM20</f>
        <v>2.5</v>
      </c>
    </row>
    <row r="21" spans="1:41" ht="15" x14ac:dyDescent="0.25">
      <c r="A21" s="100">
        <v>3</v>
      </c>
      <c r="B21" s="19" t="s">
        <v>23</v>
      </c>
      <c r="C21" s="103" t="s">
        <v>26</v>
      </c>
      <c r="D21" s="60">
        <v>25</v>
      </c>
      <c r="E21" s="61"/>
      <c r="F21" s="62">
        <v>10</v>
      </c>
      <c r="G21" s="62"/>
      <c r="H21" s="62"/>
      <c r="I21" s="62"/>
      <c r="J21" s="63"/>
      <c r="K21" s="63"/>
      <c r="L21" s="63"/>
      <c r="M21" s="63"/>
      <c r="N21" s="63"/>
      <c r="O21" s="63"/>
      <c r="P21" s="63"/>
      <c r="Q21" s="69"/>
      <c r="R21" s="62">
        <f t="shared" si="0"/>
        <v>35</v>
      </c>
      <c r="S21" s="62">
        <f t="shared" si="1"/>
        <v>35</v>
      </c>
      <c r="T21" s="282" t="s">
        <v>85</v>
      </c>
      <c r="U21" s="289">
        <v>2.5</v>
      </c>
      <c r="V21" s="65"/>
      <c r="W21" s="63"/>
      <c r="X21" s="63"/>
      <c r="Y21" s="63"/>
      <c r="Z21" s="65"/>
      <c r="AA21" s="65"/>
      <c r="AB21" s="65"/>
      <c r="AC21" s="65"/>
      <c r="AD21" s="63"/>
      <c r="AE21" s="63"/>
      <c r="AF21" s="63"/>
      <c r="AG21" s="63"/>
      <c r="AH21" s="63"/>
      <c r="AI21" s="63"/>
      <c r="AJ21" s="62">
        <f t="shared" si="2"/>
        <v>0</v>
      </c>
      <c r="AK21" s="62">
        <f t="shared" si="3"/>
        <v>0</v>
      </c>
      <c r="AL21" s="66"/>
      <c r="AM21" s="67"/>
      <c r="AN21" s="220">
        <f t="shared" si="4"/>
        <v>35</v>
      </c>
      <c r="AO21" s="221">
        <f t="shared" si="5"/>
        <v>2.5</v>
      </c>
    </row>
    <row r="22" spans="1:41" ht="15" x14ac:dyDescent="0.25">
      <c r="A22" s="100">
        <v>4</v>
      </c>
      <c r="B22" s="19" t="s">
        <v>23</v>
      </c>
      <c r="C22" s="103" t="s">
        <v>27</v>
      </c>
      <c r="D22" s="60">
        <v>5</v>
      </c>
      <c r="E22" s="61"/>
      <c r="F22" s="62">
        <v>10</v>
      </c>
      <c r="G22" s="62"/>
      <c r="H22" s="62"/>
      <c r="I22" s="62"/>
      <c r="J22" s="63"/>
      <c r="K22" s="63"/>
      <c r="L22" s="63"/>
      <c r="M22" s="63"/>
      <c r="N22" s="63"/>
      <c r="O22" s="63"/>
      <c r="P22" s="63"/>
      <c r="Q22" s="62"/>
      <c r="R22" s="62">
        <f t="shared" si="0"/>
        <v>15</v>
      </c>
      <c r="S22" s="62">
        <f t="shared" si="1"/>
        <v>15</v>
      </c>
      <c r="T22" s="282" t="s">
        <v>32</v>
      </c>
      <c r="U22" s="289">
        <v>1</v>
      </c>
      <c r="V22" s="65"/>
      <c r="W22" s="63"/>
      <c r="X22" s="63"/>
      <c r="Y22" s="63"/>
      <c r="Z22" s="65"/>
      <c r="AA22" s="65"/>
      <c r="AB22" s="65"/>
      <c r="AC22" s="65"/>
      <c r="AD22" s="63"/>
      <c r="AE22" s="63"/>
      <c r="AF22" s="63"/>
      <c r="AG22" s="63"/>
      <c r="AH22" s="63"/>
      <c r="AI22" s="63"/>
      <c r="AJ22" s="62">
        <f t="shared" si="2"/>
        <v>0</v>
      </c>
      <c r="AK22" s="62">
        <f t="shared" si="3"/>
        <v>0</v>
      </c>
      <c r="AL22" s="66"/>
      <c r="AM22" s="67"/>
      <c r="AN22" s="220">
        <f t="shared" si="4"/>
        <v>15</v>
      </c>
      <c r="AO22" s="221">
        <f t="shared" si="5"/>
        <v>1</v>
      </c>
    </row>
    <row r="23" spans="1:41" ht="15" x14ac:dyDescent="0.25">
      <c r="A23" s="100">
        <v>5</v>
      </c>
      <c r="B23" s="19" t="s">
        <v>23</v>
      </c>
      <c r="C23" s="103" t="s">
        <v>28</v>
      </c>
      <c r="D23" s="60">
        <v>15</v>
      </c>
      <c r="E23" s="61"/>
      <c r="F23" s="62"/>
      <c r="G23" s="62"/>
      <c r="H23" s="62"/>
      <c r="I23" s="62">
        <v>10</v>
      </c>
      <c r="J23" s="63"/>
      <c r="K23" s="63"/>
      <c r="L23" s="63"/>
      <c r="M23" s="63"/>
      <c r="N23" s="63"/>
      <c r="O23" s="63"/>
      <c r="P23" s="63"/>
      <c r="Q23" s="62"/>
      <c r="R23" s="62">
        <f t="shared" si="0"/>
        <v>25</v>
      </c>
      <c r="S23" s="62">
        <f t="shared" si="1"/>
        <v>25</v>
      </c>
      <c r="T23" s="282" t="s">
        <v>32</v>
      </c>
      <c r="U23" s="289">
        <v>1.5</v>
      </c>
      <c r="V23" s="65"/>
      <c r="W23" s="63"/>
      <c r="X23" s="63"/>
      <c r="Y23" s="63"/>
      <c r="Z23" s="65"/>
      <c r="AA23" s="65"/>
      <c r="AB23" s="65"/>
      <c r="AC23" s="65"/>
      <c r="AD23" s="63"/>
      <c r="AE23" s="63"/>
      <c r="AF23" s="63"/>
      <c r="AG23" s="63"/>
      <c r="AH23" s="63"/>
      <c r="AI23" s="63"/>
      <c r="AJ23" s="62">
        <f t="shared" si="2"/>
        <v>0</v>
      </c>
      <c r="AK23" s="62">
        <f t="shared" si="3"/>
        <v>0</v>
      </c>
      <c r="AL23" s="66"/>
      <c r="AM23" s="67"/>
      <c r="AN23" s="220">
        <f t="shared" si="4"/>
        <v>25</v>
      </c>
      <c r="AO23" s="221">
        <f t="shared" si="5"/>
        <v>1.5</v>
      </c>
    </row>
    <row r="24" spans="1:41" ht="15" x14ac:dyDescent="0.25">
      <c r="A24" s="100">
        <v>6</v>
      </c>
      <c r="B24" s="19" t="s">
        <v>23</v>
      </c>
      <c r="C24" s="103" t="s">
        <v>29</v>
      </c>
      <c r="D24" s="60"/>
      <c r="E24" s="61"/>
      <c r="F24" s="62"/>
      <c r="G24" s="62"/>
      <c r="H24" s="62"/>
      <c r="I24" s="62"/>
      <c r="J24" s="63"/>
      <c r="K24" s="63"/>
      <c r="L24" s="63"/>
      <c r="M24" s="63"/>
      <c r="N24" s="63"/>
      <c r="O24" s="63"/>
      <c r="P24" s="63"/>
      <c r="Q24" s="62"/>
      <c r="R24" s="62">
        <f t="shared" si="0"/>
        <v>0</v>
      </c>
      <c r="S24" s="62">
        <f t="shared" si="1"/>
        <v>0</v>
      </c>
      <c r="T24" s="282"/>
      <c r="U24" s="289"/>
      <c r="V24" s="61">
        <v>20</v>
      </c>
      <c r="W24" s="62"/>
      <c r="X24" s="62">
        <v>20</v>
      </c>
      <c r="Y24" s="62"/>
      <c r="Z24" s="65"/>
      <c r="AA24" s="65"/>
      <c r="AB24" s="65"/>
      <c r="AC24" s="65"/>
      <c r="AD24" s="63"/>
      <c r="AE24" s="63"/>
      <c r="AF24" s="63"/>
      <c r="AG24" s="63"/>
      <c r="AH24" s="63"/>
      <c r="AI24" s="69"/>
      <c r="AJ24" s="62">
        <f t="shared" si="2"/>
        <v>40</v>
      </c>
      <c r="AK24" s="62">
        <f t="shared" si="3"/>
        <v>40</v>
      </c>
      <c r="AL24" s="64" t="s">
        <v>85</v>
      </c>
      <c r="AM24" s="70">
        <v>2.5</v>
      </c>
      <c r="AN24" s="220">
        <f t="shared" si="4"/>
        <v>40</v>
      </c>
      <c r="AO24" s="221">
        <f t="shared" si="5"/>
        <v>2.5</v>
      </c>
    </row>
    <row r="25" spans="1:41" ht="15" x14ac:dyDescent="0.25">
      <c r="A25" s="100">
        <v>7</v>
      </c>
      <c r="B25" s="19" t="s">
        <v>23</v>
      </c>
      <c r="C25" s="103" t="s">
        <v>30</v>
      </c>
      <c r="D25" s="60">
        <v>10</v>
      </c>
      <c r="E25" s="61"/>
      <c r="F25" s="62">
        <v>10</v>
      </c>
      <c r="G25" s="62"/>
      <c r="H25" s="62"/>
      <c r="I25" s="62"/>
      <c r="J25" s="63"/>
      <c r="K25" s="63"/>
      <c r="L25" s="63"/>
      <c r="M25" s="63"/>
      <c r="N25" s="63"/>
      <c r="O25" s="63"/>
      <c r="P25" s="63"/>
      <c r="Q25" s="62"/>
      <c r="R25" s="62">
        <f t="shared" si="0"/>
        <v>20</v>
      </c>
      <c r="S25" s="62">
        <f t="shared" si="1"/>
        <v>20</v>
      </c>
      <c r="T25" s="282" t="s">
        <v>32</v>
      </c>
      <c r="U25" s="289">
        <v>1</v>
      </c>
      <c r="V25" s="61"/>
      <c r="W25" s="62"/>
      <c r="X25" s="62"/>
      <c r="Y25" s="62"/>
      <c r="Z25" s="65"/>
      <c r="AA25" s="65"/>
      <c r="AB25" s="65"/>
      <c r="AC25" s="65"/>
      <c r="AD25" s="63"/>
      <c r="AE25" s="63"/>
      <c r="AF25" s="63"/>
      <c r="AG25" s="63"/>
      <c r="AH25" s="63"/>
      <c r="AI25" s="62"/>
      <c r="AJ25" s="62">
        <f t="shared" si="2"/>
        <v>0</v>
      </c>
      <c r="AK25" s="62">
        <f t="shared" si="3"/>
        <v>0</v>
      </c>
      <c r="AL25" s="66"/>
      <c r="AM25" s="70"/>
      <c r="AN25" s="220">
        <f t="shared" si="4"/>
        <v>20</v>
      </c>
      <c r="AO25" s="221">
        <f t="shared" si="5"/>
        <v>1</v>
      </c>
    </row>
    <row r="26" spans="1:41" ht="15.75" thickBot="1" x14ac:dyDescent="0.3">
      <c r="A26" s="101">
        <v>8</v>
      </c>
      <c r="B26" s="31" t="s">
        <v>23</v>
      </c>
      <c r="C26" s="104" t="s">
        <v>31</v>
      </c>
      <c r="D26" s="71"/>
      <c r="E26" s="72"/>
      <c r="F26" s="73"/>
      <c r="G26" s="73"/>
      <c r="H26" s="73"/>
      <c r="I26" s="73"/>
      <c r="J26" s="74"/>
      <c r="K26" s="74"/>
      <c r="L26" s="74"/>
      <c r="M26" s="74"/>
      <c r="N26" s="74"/>
      <c r="O26" s="74"/>
      <c r="P26" s="74"/>
      <c r="Q26" s="73"/>
      <c r="R26" s="73">
        <f t="shared" si="0"/>
        <v>0</v>
      </c>
      <c r="S26" s="73">
        <f t="shared" si="1"/>
        <v>0</v>
      </c>
      <c r="T26" s="363"/>
      <c r="U26" s="365"/>
      <c r="V26" s="72">
        <v>15</v>
      </c>
      <c r="W26" s="73"/>
      <c r="X26" s="73">
        <v>15</v>
      </c>
      <c r="Y26" s="73"/>
      <c r="Z26" s="75"/>
      <c r="AA26" s="75"/>
      <c r="AB26" s="75"/>
      <c r="AC26" s="75"/>
      <c r="AD26" s="74"/>
      <c r="AE26" s="74"/>
      <c r="AF26" s="74"/>
      <c r="AG26" s="74"/>
      <c r="AH26" s="74"/>
      <c r="AI26" s="73"/>
      <c r="AJ26" s="73">
        <f t="shared" si="2"/>
        <v>30</v>
      </c>
      <c r="AK26" s="73">
        <f t="shared" si="3"/>
        <v>30</v>
      </c>
      <c r="AL26" s="76" t="s">
        <v>32</v>
      </c>
      <c r="AM26" s="77">
        <v>2</v>
      </c>
      <c r="AN26" s="222">
        <f t="shared" si="4"/>
        <v>30</v>
      </c>
      <c r="AO26" s="223">
        <f t="shared" si="5"/>
        <v>2</v>
      </c>
    </row>
    <row r="27" spans="1:41" ht="32.25" customHeight="1" thickBot="1" x14ac:dyDescent="0.25">
      <c r="A27" s="409" t="s">
        <v>105</v>
      </c>
      <c r="B27" s="410"/>
      <c r="C27" s="411"/>
      <c r="D27" s="421">
        <f ca="1">SUM(D27:P27)</f>
        <v>0</v>
      </c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18"/>
      <c r="V27" s="421"/>
      <c r="W27" s="421"/>
      <c r="X27" s="421"/>
      <c r="Y27" s="421"/>
      <c r="Z27" s="421"/>
      <c r="AA27" s="421"/>
      <c r="AB27" s="421"/>
      <c r="AC27" s="421"/>
      <c r="AD27" s="421"/>
      <c r="AE27" s="421"/>
      <c r="AF27" s="421"/>
      <c r="AG27" s="421"/>
      <c r="AH27" s="421"/>
      <c r="AI27" s="421"/>
      <c r="AJ27" s="421"/>
      <c r="AK27" s="421"/>
      <c r="AL27" s="421"/>
      <c r="AM27" s="421"/>
      <c r="AN27" s="421"/>
      <c r="AO27" s="424"/>
    </row>
    <row r="28" spans="1:41" s="27" customFormat="1" ht="15" x14ac:dyDescent="0.25">
      <c r="A28" s="200">
        <v>9</v>
      </c>
      <c r="B28" s="32" t="s">
        <v>23</v>
      </c>
      <c r="C28" s="201" t="s">
        <v>35</v>
      </c>
      <c r="D28" s="52">
        <v>25</v>
      </c>
      <c r="E28" s="52"/>
      <c r="F28" s="53">
        <v>5</v>
      </c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5"/>
      <c r="R28" s="53">
        <f t="shared" si="0"/>
        <v>30</v>
      </c>
      <c r="S28" s="53">
        <f t="shared" si="1"/>
        <v>30</v>
      </c>
      <c r="T28" s="281" t="s">
        <v>32</v>
      </c>
      <c r="U28" s="287">
        <v>2</v>
      </c>
      <c r="V28" s="52"/>
      <c r="W28" s="53"/>
      <c r="X28" s="53"/>
      <c r="Y28" s="53"/>
      <c r="Z28" s="52"/>
      <c r="AA28" s="52"/>
      <c r="AB28" s="52"/>
      <c r="AC28" s="52"/>
      <c r="AD28" s="53"/>
      <c r="AE28" s="53"/>
      <c r="AF28" s="53"/>
      <c r="AG28" s="53"/>
      <c r="AH28" s="53"/>
      <c r="AI28" s="53"/>
      <c r="AJ28" s="53">
        <f t="shared" si="2"/>
        <v>0</v>
      </c>
      <c r="AK28" s="53">
        <f t="shared" si="3"/>
        <v>0</v>
      </c>
      <c r="AL28" s="56"/>
      <c r="AM28" s="80"/>
      <c r="AN28" s="224">
        <f t="shared" si="4"/>
        <v>30</v>
      </c>
      <c r="AO28" s="225">
        <f t="shared" si="5"/>
        <v>2</v>
      </c>
    </row>
    <row r="29" spans="1:41" s="27" customFormat="1" ht="15" x14ac:dyDescent="0.25">
      <c r="A29" s="158">
        <v>10</v>
      </c>
      <c r="B29" s="26" t="s">
        <v>23</v>
      </c>
      <c r="C29" s="159" t="s">
        <v>36</v>
      </c>
      <c r="D29" s="61">
        <v>40</v>
      </c>
      <c r="E29" s="61"/>
      <c r="F29" s="62">
        <v>15</v>
      </c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9"/>
      <c r="R29" s="62">
        <f t="shared" si="0"/>
        <v>55</v>
      </c>
      <c r="S29" s="62">
        <f t="shared" si="1"/>
        <v>55</v>
      </c>
      <c r="T29" s="282" t="s">
        <v>32</v>
      </c>
      <c r="U29" s="289">
        <v>3.5</v>
      </c>
      <c r="V29" s="61"/>
      <c r="W29" s="62"/>
      <c r="X29" s="62"/>
      <c r="Y29" s="62"/>
      <c r="Z29" s="61"/>
      <c r="AA29" s="61"/>
      <c r="AB29" s="61"/>
      <c r="AC29" s="61"/>
      <c r="AD29" s="62"/>
      <c r="AE29" s="62"/>
      <c r="AF29" s="62"/>
      <c r="AG29" s="62"/>
      <c r="AH29" s="62"/>
      <c r="AI29" s="62"/>
      <c r="AJ29" s="62">
        <f t="shared" si="2"/>
        <v>0</v>
      </c>
      <c r="AK29" s="62">
        <f t="shared" si="3"/>
        <v>0</v>
      </c>
      <c r="AL29" s="64"/>
      <c r="AM29" s="70"/>
      <c r="AN29" s="172">
        <f t="shared" si="4"/>
        <v>55</v>
      </c>
      <c r="AO29" s="226">
        <f t="shared" si="5"/>
        <v>3.5</v>
      </c>
    </row>
    <row r="30" spans="1:41" s="27" customFormat="1" ht="15" x14ac:dyDescent="0.25">
      <c r="A30" s="158">
        <v>11</v>
      </c>
      <c r="B30" s="26" t="s">
        <v>23</v>
      </c>
      <c r="C30" s="159" t="s">
        <v>37</v>
      </c>
      <c r="D30" s="61"/>
      <c r="E30" s="61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>
        <f t="shared" si="0"/>
        <v>0</v>
      </c>
      <c r="S30" s="62">
        <f t="shared" si="1"/>
        <v>0</v>
      </c>
      <c r="T30" s="282"/>
      <c r="U30" s="289"/>
      <c r="V30" s="61">
        <v>10</v>
      </c>
      <c r="W30" s="62"/>
      <c r="X30" s="62">
        <v>5</v>
      </c>
      <c r="Y30" s="62"/>
      <c r="Z30" s="61"/>
      <c r="AA30" s="61"/>
      <c r="AB30" s="61"/>
      <c r="AC30" s="61"/>
      <c r="AD30" s="62"/>
      <c r="AE30" s="62"/>
      <c r="AF30" s="62"/>
      <c r="AG30" s="62"/>
      <c r="AH30" s="62"/>
      <c r="AI30" s="69"/>
      <c r="AJ30" s="62">
        <f t="shared" si="2"/>
        <v>15</v>
      </c>
      <c r="AK30" s="62">
        <f t="shared" si="3"/>
        <v>15</v>
      </c>
      <c r="AL30" s="64" t="s">
        <v>32</v>
      </c>
      <c r="AM30" s="70">
        <v>1</v>
      </c>
      <c r="AN30" s="172">
        <f t="shared" si="4"/>
        <v>15</v>
      </c>
      <c r="AO30" s="226">
        <f t="shared" si="5"/>
        <v>1</v>
      </c>
    </row>
    <row r="31" spans="1:41" s="27" customFormat="1" ht="15" x14ac:dyDescent="0.25">
      <c r="A31" s="158">
        <v>12</v>
      </c>
      <c r="B31" s="26" t="s">
        <v>23</v>
      </c>
      <c r="C31" s="159" t="s">
        <v>38</v>
      </c>
      <c r="D31" s="61"/>
      <c r="E31" s="61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>
        <f t="shared" si="0"/>
        <v>0</v>
      </c>
      <c r="S31" s="62">
        <f t="shared" si="1"/>
        <v>0</v>
      </c>
      <c r="T31" s="282"/>
      <c r="U31" s="289"/>
      <c r="V31" s="61">
        <v>30</v>
      </c>
      <c r="W31" s="62"/>
      <c r="X31" s="62">
        <v>5</v>
      </c>
      <c r="Y31" s="62"/>
      <c r="Z31" s="61"/>
      <c r="AA31" s="61"/>
      <c r="AB31" s="61"/>
      <c r="AC31" s="61"/>
      <c r="AD31" s="62"/>
      <c r="AE31" s="62"/>
      <c r="AF31" s="62"/>
      <c r="AG31" s="62"/>
      <c r="AH31" s="62"/>
      <c r="AI31" s="69"/>
      <c r="AJ31" s="62">
        <f t="shared" si="2"/>
        <v>35</v>
      </c>
      <c r="AK31" s="62">
        <f t="shared" si="3"/>
        <v>35</v>
      </c>
      <c r="AL31" s="64" t="s">
        <v>32</v>
      </c>
      <c r="AM31" s="70">
        <v>2.5</v>
      </c>
      <c r="AN31" s="172">
        <f t="shared" si="4"/>
        <v>35</v>
      </c>
      <c r="AO31" s="226">
        <f t="shared" si="5"/>
        <v>2.5</v>
      </c>
    </row>
    <row r="32" spans="1:41" s="27" customFormat="1" ht="15" x14ac:dyDescent="0.25">
      <c r="A32" s="158">
        <v>13</v>
      </c>
      <c r="B32" s="26" t="s">
        <v>23</v>
      </c>
      <c r="C32" s="159" t="s">
        <v>39</v>
      </c>
      <c r="D32" s="61">
        <v>15</v>
      </c>
      <c r="E32" s="61"/>
      <c r="F32" s="62">
        <v>10</v>
      </c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9"/>
      <c r="R32" s="62">
        <f t="shared" si="0"/>
        <v>25</v>
      </c>
      <c r="S32" s="62">
        <f t="shared" si="1"/>
        <v>25</v>
      </c>
      <c r="T32" s="282" t="s">
        <v>32</v>
      </c>
      <c r="U32" s="289">
        <v>2</v>
      </c>
      <c r="V32" s="61"/>
      <c r="W32" s="62"/>
      <c r="X32" s="62"/>
      <c r="Y32" s="62"/>
      <c r="Z32" s="61"/>
      <c r="AA32" s="61"/>
      <c r="AB32" s="61"/>
      <c r="AC32" s="61"/>
      <c r="AD32" s="62"/>
      <c r="AE32" s="62"/>
      <c r="AF32" s="62"/>
      <c r="AG32" s="62"/>
      <c r="AH32" s="62"/>
      <c r="AI32" s="62"/>
      <c r="AJ32" s="62">
        <f t="shared" si="2"/>
        <v>0</v>
      </c>
      <c r="AK32" s="62">
        <f t="shared" si="3"/>
        <v>0</v>
      </c>
      <c r="AL32" s="64"/>
      <c r="AM32" s="70"/>
      <c r="AN32" s="172">
        <f t="shared" si="4"/>
        <v>25</v>
      </c>
      <c r="AO32" s="226">
        <f t="shared" si="5"/>
        <v>2</v>
      </c>
    </row>
    <row r="33" spans="1:41" s="27" customFormat="1" ht="42.75" customHeight="1" x14ac:dyDescent="0.25">
      <c r="A33" s="160">
        <v>14</v>
      </c>
      <c r="B33" s="28" t="s">
        <v>23</v>
      </c>
      <c r="C33" s="159" t="s">
        <v>40</v>
      </c>
      <c r="D33" s="61"/>
      <c r="E33" s="61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>
        <f t="shared" si="0"/>
        <v>0</v>
      </c>
      <c r="S33" s="62">
        <f t="shared" si="1"/>
        <v>0</v>
      </c>
      <c r="T33" s="282"/>
      <c r="U33" s="289"/>
      <c r="V33" s="61">
        <v>30</v>
      </c>
      <c r="W33" s="62"/>
      <c r="X33" s="62"/>
      <c r="Y33" s="62"/>
      <c r="Z33" s="61"/>
      <c r="AA33" s="61"/>
      <c r="AB33" s="61"/>
      <c r="AC33" s="61"/>
      <c r="AD33" s="62"/>
      <c r="AE33" s="62"/>
      <c r="AF33" s="62"/>
      <c r="AG33" s="62"/>
      <c r="AH33" s="62"/>
      <c r="AI33" s="69"/>
      <c r="AJ33" s="62">
        <f t="shared" si="2"/>
        <v>30</v>
      </c>
      <c r="AK33" s="62">
        <f t="shared" si="3"/>
        <v>30</v>
      </c>
      <c r="AL33" s="64" t="s">
        <v>32</v>
      </c>
      <c r="AM33" s="70">
        <v>2</v>
      </c>
      <c r="AN33" s="172">
        <f t="shared" si="4"/>
        <v>30</v>
      </c>
      <c r="AO33" s="226">
        <f t="shared" si="5"/>
        <v>2</v>
      </c>
    </row>
    <row r="34" spans="1:41" s="27" customFormat="1" ht="29.25" x14ac:dyDescent="0.25">
      <c r="A34" s="161">
        <v>15</v>
      </c>
      <c r="B34" s="33" t="s">
        <v>23</v>
      </c>
      <c r="C34" s="162" t="s">
        <v>41</v>
      </c>
      <c r="D34" s="72"/>
      <c r="E34" s="72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>
        <f t="shared" si="0"/>
        <v>0</v>
      </c>
      <c r="S34" s="73">
        <f t="shared" si="1"/>
        <v>0</v>
      </c>
      <c r="T34" s="280"/>
      <c r="U34" s="326"/>
      <c r="V34" s="72">
        <v>30</v>
      </c>
      <c r="W34" s="73"/>
      <c r="X34" s="73"/>
      <c r="Y34" s="73"/>
      <c r="Z34" s="72"/>
      <c r="AA34" s="72"/>
      <c r="AB34" s="72"/>
      <c r="AC34" s="72"/>
      <c r="AD34" s="73"/>
      <c r="AE34" s="73"/>
      <c r="AF34" s="73"/>
      <c r="AG34" s="73"/>
      <c r="AH34" s="73"/>
      <c r="AI34" s="81"/>
      <c r="AJ34" s="73">
        <f t="shared" si="2"/>
        <v>30</v>
      </c>
      <c r="AK34" s="73">
        <f t="shared" si="3"/>
        <v>30</v>
      </c>
      <c r="AL34" s="76" t="s">
        <v>32</v>
      </c>
      <c r="AM34" s="77">
        <v>2</v>
      </c>
      <c r="AN34" s="172">
        <f t="shared" si="4"/>
        <v>30</v>
      </c>
      <c r="AO34" s="226">
        <f t="shared" si="5"/>
        <v>2</v>
      </c>
    </row>
    <row r="35" spans="1:41" s="27" customFormat="1" ht="15" x14ac:dyDescent="0.25">
      <c r="A35" s="163">
        <v>16</v>
      </c>
      <c r="B35" s="143" t="s">
        <v>23</v>
      </c>
      <c r="C35" s="164" t="s">
        <v>89</v>
      </c>
      <c r="D35" s="157"/>
      <c r="E35" s="144"/>
      <c r="F35" s="144"/>
      <c r="G35" s="144"/>
      <c r="H35" s="144"/>
      <c r="I35" s="144"/>
      <c r="J35" s="144"/>
      <c r="K35" s="144"/>
      <c r="L35" s="144"/>
      <c r="M35" s="144">
        <v>30</v>
      </c>
      <c r="N35" s="144"/>
      <c r="O35" s="144"/>
      <c r="P35" s="144"/>
      <c r="Q35" s="144"/>
      <c r="R35" s="144">
        <f t="shared" si="0"/>
        <v>30</v>
      </c>
      <c r="S35" s="144">
        <f t="shared" si="1"/>
        <v>30</v>
      </c>
      <c r="T35" s="178" t="s">
        <v>32</v>
      </c>
      <c r="U35" s="291">
        <v>2</v>
      </c>
      <c r="V35" s="157"/>
      <c r="W35" s="144"/>
      <c r="X35" s="144"/>
      <c r="Y35" s="144"/>
      <c r="Z35" s="144"/>
      <c r="AA35" s="144"/>
      <c r="AB35" s="144"/>
      <c r="AC35" s="144"/>
      <c r="AD35" s="144"/>
      <c r="AE35" s="144">
        <v>30</v>
      </c>
      <c r="AF35" s="144"/>
      <c r="AG35" s="144"/>
      <c r="AH35" s="144"/>
      <c r="AI35" s="144"/>
      <c r="AJ35" s="144">
        <f t="shared" si="2"/>
        <v>30</v>
      </c>
      <c r="AK35" s="144">
        <f t="shared" si="3"/>
        <v>30</v>
      </c>
      <c r="AL35" s="145" t="s">
        <v>32</v>
      </c>
      <c r="AM35" s="165">
        <v>2</v>
      </c>
      <c r="AN35" s="172">
        <f t="shared" si="4"/>
        <v>60</v>
      </c>
      <c r="AO35" s="226">
        <f t="shared" si="5"/>
        <v>4</v>
      </c>
    </row>
    <row r="36" spans="1:41" s="27" customFormat="1" ht="15" x14ac:dyDescent="0.25">
      <c r="A36" s="163">
        <v>17</v>
      </c>
      <c r="B36" s="143" t="s">
        <v>23</v>
      </c>
      <c r="C36" s="164" t="s">
        <v>106</v>
      </c>
      <c r="D36" s="157">
        <v>5</v>
      </c>
      <c r="E36" s="144"/>
      <c r="F36" s="144">
        <v>10</v>
      </c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>
        <f t="shared" si="0"/>
        <v>15</v>
      </c>
      <c r="S36" s="144">
        <f t="shared" si="1"/>
        <v>15</v>
      </c>
      <c r="T36" s="178" t="s">
        <v>32</v>
      </c>
      <c r="U36" s="291">
        <v>1</v>
      </c>
      <c r="V36" s="157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>
        <f>SUM(V36:AH36)</f>
        <v>0</v>
      </c>
      <c r="AK36" s="144"/>
      <c r="AL36" s="145"/>
      <c r="AM36" s="165"/>
      <c r="AN36" s="172">
        <f>S36+AK36</f>
        <v>15</v>
      </c>
      <c r="AO36" s="226">
        <f>U36+AM36</f>
        <v>1</v>
      </c>
    </row>
    <row r="37" spans="1:41" s="27" customFormat="1" ht="15.75" thickBot="1" x14ac:dyDescent="0.3">
      <c r="A37" s="204">
        <v>18</v>
      </c>
      <c r="B37" s="205" t="s">
        <v>23</v>
      </c>
      <c r="C37" s="206" t="s">
        <v>107</v>
      </c>
      <c r="D37" s="210">
        <v>5</v>
      </c>
      <c r="E37" s="211"/>
      <c r="F37" s="211">
        <v>10</v>
      </c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>
        <f t="shared" ref="R37" si="6">SUM(D37:P37)</f>
        <v>15</v>
      </c>
      <c r="S37" s="211">
        <f t="shared" ref="S37" si="7">SUM(D37:Q37)</f>
        <v>15</v>
      </c>
      <c r="T37" s="258" t="s">
        <v>32</v>
      </c>
      <c r="U37" s="292">
        <v>1</v>
      </c>
      <c r="V37" s="210"/>
      <c r="W37" s="211"/>
      <c r="X37" s="211"/>
      <c r="Y37" s="211"/>
      <c r="Z37" s="211"/>
      <c r="AA37" s="211"/>
      <c r="AB37" s="211"/>
      <c r="AC37" s="211"/>
      <c r="AD37" s="211"/>
      <c r="AE37" s="211"/>
      <c r="AF37" s="211"/>
      <c r="AG37" s="211"/>
      <c r="AH37" s="211"/>
      <c r="AI37" s="211"/>
      <c r="AJ37" s="211">
        <f ca="1">SUM(V37:AJ37)</f>
        <v>0</v>
      </c>
      <c r="AK37" s="211"/>
      <c r="AL37" s="212"/>
      <c r="AM37" s="213"/>
      <c r="AN37" s="227">
        <f>S37+AK37</f>
        <v>15</v>
      </c>
      <c r="AO37" s="228">
        <f>U37+AM37</f>
        <v>1</v>
      </c>
    </row>
    <row r="38" spans="1:41" s="24" customFormat="1" ht="32.25" customHeight="1" thickBot="1" x14ac:dyDescent="0.25">
      <c r="A38" s="428" t="s">
        <v>77</v>
      </c>
      <c r="B38" s="429"/>
      <c r="C38" s="430"/>
      <c r="D38" s="420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18"/>
      <c r="V38" s="421"/>
      <c r="W38" s="421"/>
      <c r="X38" s="421"/>
      <c r="Y38" s="421"/>
      <c r="Z38" s="421"/>
      <c r="AA38" s="421"/>
      <c r="AB38" s="421"/>
      <c r="AC38" s="421"/>
      <c r="AD38" s="421"/>
      <c r="AE38" s="421"/>
      <c r="AF38" s="421"/>
      <c r="AG38" s="421"/>
      <c r="AH38" s="421"/>
      <c r="AI38" s="421"/>
      <c r="AJ38" s="421"/>
      <c r="AK38" s="421"/>
      <c r="AL38" s="421"/>
      <c r="AM38" s="421"/>
      <c r="AN38" s="431"/>
      <c r="AO38" s="432"/>
    </row>
    <row r="39" spans="1:41" s="27" customFormat="1" ht="15.75" thickTop="1" x14ac:dyDescent="0.25">
      <c r="A39" s="99">
        <v>19</v>
      </c>
      <c r="B39" s="32" t="s">
        <v>23</v>
      </c>
      <c r="C39" s="102" t="s">
        <v>33</v>
      </c>
      <c r="D39" s="51">
        <v>18</v>
      </c>
      <c r="E39" s="52"/>
      <c r="F39" s="53"/>
      <c r="G39" s="53"/>
      <c r="H39" s="53">
        <v>30</v>
      </c>
      <c r="I39" s="53"/>
      <c r="J39" s="54"/>
      <c r="K39" s="54"/>
      <c r="L39" s="54"/>
      <c r="M39" s="54"/>
      <c r="N39" s="54"/>
      <c r="O39" s="54"/>
      <c r="P39" s="54"/>
      <c r="Q39" s="55"/>
      <c r="R39" s="53">
        <f>SUM(D39:P39)</f>
        <v>48</v>
      </c>
      <c r="S39" s="53">
        <f>SUM(D39:Q39)</f>
        <v>48</v>
      </c>
      <c r="T39" s="281" t="s">
        <v>32</v>
      </c>
      <c r="U39" s="287">
        <v>2</v>
      </c>
      <c r="V39" s="52"/>
      <c r="W39" s="53"/>
      <c r="X39" s="53"/>
      <c r="Y39" s="53"/>
      <c r="Z39" s="57"/>
      <c r="AA39" s="57"/>
      <c r="AB39" s="57"/>
      <c r="AC39" s="57"/>
      <c r="AD39" s="54"/>
      <c r="AE39" s="54"/>
      <c r="AF39" s="54"/>
      <c r="AG39" s="54"/>
      <c r="AH39" s="54"/>
      <c r="AI39" s="53"/>
      <c r="AJ39" s="53">
        <f>SUM(V39:AH39)</f>
        <v>0</v>
      </c>
      <c r="AK39" s="53">
        <f>SUM(V39:AI39)</f>
        <v>0</v>
      </c>
      <c r="AL39" s="58"/>
      <c r="AM39" s="80"/>
      <c r="AN39" s="230">
        <f>SUM(S39,AK39)</f>
        <v>48</v>
      </c>
      <c r="AO39" s="231">
        <f>U39+AM39</f>
        <v>2</v>
      </c>
    </row>
    <row r="40" spans="1:41" s="27" customFormat="1" ht="15.75" thickBot="1" x14ac:dyDescent="0.3">
      <c r="A40" s="101">
        <v>20</v>
      </c>
      <c r="B40" s="34" t="s">
        <v>23</v>
      </c>
      <c r="C40" s="104" t="s">
        <v>34</v>
      </c>
      <c r="D40" s="71">
        <v>10</v>
      </c>
      <c r="E40" s="72"/>
      <c r="F40" s="73"/>
      <c r="G40" s="73"/>
      <c r="H40" s="73">
        <v>20</v>
      </c>
      <c r="I40" s="73"/>
      <c r="J40" s="74"/>
      <c r="K40" s="74"/>
      <c r="L40" s="74"/>
      <c r="M40" s="74"/>
      <c r="N40" s="74"/>
      <c r="O40" s="74"/>
      <c r="P40" s="74"/>
      <c r="Q40" s="81"/>
      <c r="R40" s="73">
        <f>SUM(D40:P40)</f>
        <v>30</v>
      </c>
      <c r="S40" s="73">
        <f>SUM(D40:Q40)</f>
        <v>30</v>
      </c>
      <c r="T40" s="280" t="s">
        <v>32</v>
      </c>
      <c r="U40" s="288">
        <v>1.5</v>
      </c>
      <c r="V40" s="72">
        <v>10</v>
      </c>
      <c r="W40" s="73"/>
      <c r="X40" s="73"/>
      <c r="Y40" s="73"/>
      <c r="Z40" s="75">
        <v>20</v>
      </c>
      <c r="AA40" s="75"/>
      <c r="AB40" s="75"/>
      <c r="AC40" s="75"/>
      <c r="AD40" s="74"/>
      <c r="AE40" s="74"/>
      <c r="AF40" s="74"/>
      <c r="AG40" s="74"/>
      <c r="AH40" s="74"/>
      <c r="AI40" s="81"/>
      <c r="AJ40" s="73">
        <f>SUM(V40:AH40)</f>
        <v>30</v>
      </c>
      <c r="AK40" s="73">
        <f>SUM(V40:AI40)</f>
        <v>30</v>
      </c>
      <c r="AL40" s="76" t="s">
        <v>85</v>
      </c>
      <c r="AM40" s="77">
        <v>1.5</v>
      </c>
      <c r="AN40" s="243">
        <f>SUM(S40,AK40)</f>
        <v>60</v>
      </c>
      <c r="AO40" s="244">
        <f>U40+AM40</f>
        <v>3</v>
      </c>
    </row>
    <row r="41" spans="1:41" s="27" customFormat="1" ht="28.5" customHeight="1" thickBot="1" x14ac:dyDescent="0.3">
      <c r="A41" s="409" t="s">
        <v>137</v>
      </c>
      <c r="B41" s="410"/>
      <c r="C41" s="411"/>
      <c r="D41" s="245"/>
      <c r="E41" s="246"/>
      <c r="F41" s="246"/>
      <c r="G41" s="246"/>
      <c r="H41" s="246"/>
      <c r="I41" s="246"/>
      <c r="J41" s="247"/>
      <c r="K41" s="247"/>
      <c r="L41" s="247"/>
      <c r="M41" s="247"/>
      <c r="N41" s="247"/>
      <c r="O41" s="247"/>
      <c r="P41" s="247"/>
      <c r="Q41" s="248"/>
      <c r="R41" s="246"/>
      <c r="S41" s="246"/>
      <c r="T41" s="249"/>
      <c r="U41" s="242"/>
      <c r="V41" s="246"/>
      <c r="W41" s="246"/>
      <c r="X41" s="246"/>
      <c r="Y41" s="246"/>
      <c r="Z41" s="247"/>
      <c r="AA41" s="247"/>
      <c r="AB41" s="247"/>
      <c r="AC41" s="247"/>
      <c r="AD41" s="247"/>
      <c r="AE41" s="247"/>
      <c r="AF41" s="247"/>
      <c r="AG41" s="247"/>
      <c r="AH41" s="247"/>
      <c r="AI41" s="248"/>
      <c r="AJ41" s="246"/>
      <c r="AK41" s="246"/>
      <c r="AL41" s="249"/>
      <c r="AM41" s="250"/>
      <c r="AN41" s="250"/>
      <c r="AO41" s="251"/>
    </row>
    <row r="42" spans="1:41" s="27" customFormat="1" ht="27" customHeight="1" thickBot="1" x14ac:dyDescent="0.3">
      <c r="A42" s="100">
        <v>21</v>
      </c>
      <c r="B42" s="19" t="s">
        <v>23</v>
      </c>
      <c r="C42" s="103" t="s">
        <v>43</v>
      </c>
      <c r="D42" s="60">
        <v>10</v>
      </c>
      <c r="E42" s="61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>
        <f t="shared" ref="R42" si="8">SUM(D42:P42)</f>
        <v>10</v>
      </c>
      <c r="S42" s="62">
        <f t="shared" ref="S42" si="9">SUM(D42:Q42)</f>
        <v>10</v>
      </c>
      <c r="T42" s="282" t="s">
        <v>32</v>
      </c>
      <c r="U42" s="295">
        <v>0.5</v>
      </c>
      <c r="V42" s="61">
        <v>10</v>
      </c>
      <c r="W42" s="62"/>
      <c r="X42" s="62"/>
      <c r="Y42" s="62"/>
      <c r="Z42" s="61"/>
      <c r="AA42" s="61"/>
      <c r="AB42" s="61"/>
      <c r="AC42" s="61"/>
      <c r="AD42" s="62"/>
      <c r="AE42" s="62"/>
      <c r="AF42" s="62"/>
      <c r="AG42" s="62"/>
      <c r="AH42" s="62"/>
      <c r="AI42" s="62"/>
      <c r="AJ42" s="62">
        <f t="shared" ref="AJ42" si="10">SUM(V42:AH42)</f>
        <v>10</v>
      </c>
      <c r="AK42" s="62">
        <f t="shared" ref="AK42" si="11">SUM(V42:AI42)</f>
        <v>10</v>
      </c>
      <c r="AL42" s="64" t="s">
        <v>32</v>
      </c>
      <c r="AM42" s="70">
        <v>0.5</v>
      </c>
      <c r="AN42" s="220">
        <f t="shared" ref="AN42" si="12">SUM(S42,AK42)</f>
        <v>20</v>
      </c>
      <c r="AO42" s="221">
        <f t="shared" ref="AO42" si="13">U42+AM42</f>
        <v>1</v>
      </c>
    </row>
    <row r="43" spans="1:41" ht="32.25" customHeight="1" thickBot="1" x14ac:dyDescent="0.25">
      <c r="A43" s="409" t="s">
        <v>96</v>
      </c>
      <c r="B43" s="410"/>
      <c r="C43" s="411"/>
      <c r="D43" s="420">
        <f ca="1">SUM(D43:P43)</f>
        <v>0</v>
      </c>
      <c r="E43" s="421"/>
      <c r="F43" s="421"/>
      <c r="G43" s="421"/>
      <c r="H43" s="421"/>
      <c r="I43" s="421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18"/>
      <c r="V43" s="421"/>
      <c r="W43" s="421"/>
      <c r="X43" s="421"/>
      <c r="Y43" s="421"/>
      <c r="Z43" s="421"/>
      <c r="AA43" s="421"/>
      <c r="AB43" s="421"/>
      <c r="AC43" s="421"/>
      <c r="AD43" s="421"/>
      <c r="AE43" s="421"/>
      <c r="AF43" s="421"/>
      <c r="AG43" s="421"/>
      <c r="AH43" s="421"/>
      <c r="AI43" s="421"/>
      <c r="AJ43" s="421"/>
      <c r="AK43" s="421"/>
      <c r="AL43" s="421"/>
      <c r="AM43" s="421"/>
      <c r="AN43" s="418"/>
      <c r="AO43" s="423"/>
    </row>
    <row r="44" spans="1:41" ht="15.75" thickTop="1" x14ac:dyDescent="0.25">
      <c r="A44" s="99">
        <v>22</v>
      </c>
      <c r="B44" s="30" t="s">
        <v>23</v>
      </c>
      <c r="C44" s="102" t="s">
        <v>42</v>
      </c>
      <c r="D44" s="51">
        <v>15</v>
      </c>
      <c r="E44" s="52"/>
      <c r="F44" s="53"/>
      <c r="G44" s="16"/>
      <c r="H44" s="53">
        <v>25</v>
      </c>
      <c r="I44" s="53"/>
      <c r="J44" s="53"/>
      <c r="K44" s="53"/>
      <c r="L44" s="53"/>
      <c r="M44" s="53"/>
      <c r="N44" s="53"/>
      <c r="O44" s="53"/>
      <c r="P44" s="53"/>
      <c r="Q44" s="53"/>
      <c r="R44" s="53">
        <f t="shared" si="0"/>
        <v>40</v>
      </c>
      <c r="S44" s="53">
        <f t="shared" si="1"/>
        <v>40</v>
      </c>
      <c r="T44" s="281" t="s">
        <v>32</v>
      </c>
      <c r="U44" s="287">
        <v>2</v>
      </c>
      <c r="V44" s="52">
        <v>25</v>
      </c>
      <c r="W44" s="53"/>
      <c r="X44" s="53"/>
      <c r="Y44" s="53"/>
      <c r="Z44" s="52">
        <v>35</v>
      </c>
      <c r="AA44" s="52"/>
      <c r="AB44" s="52"/>
      <c r="AC44" s="52"/>
      <c r="AD44" s="53"/>
      <c r="AE44" s="53"/>
      <c r="AF44" s="53"/>
      <c r="AG44" s="53"/>
      <c r="AH44" s="53"/>
      <c r="AI44" s="55"/>
      <c r="AJ44" s="53">
        <f t="shared" si="2"/>
        <v>60</v>
      </c>
      <c r="AK44" s="53">
        <f t="shared" si="3"/>
        <v>60</v>
      </c>
      <c r="AL44" s="56" t="s">
        <v>85</v>
      </c>
      <c r="AM44" s="80">
        <v>3</v>
      </c>
      <c r="AN44" s="230">
        <f t="shared" si="4"/>
        <v>100</v>
      </c>
      <c r="AO44" s="231">
        <f t="shared" si="5"/>
        <v>5</v>
      </c>
    </row>
    <row r="45" spans="1:41" ht="27" thickBot="1" x14ac:dyDescent="0.3">
      <c r="A45" s="106">
        <v>23</v>
      </c>
      <c r="B45" s="35" t="s">
        <v>44</v>
      </c>
      <c r="C45" s="107" t="s">
        <v>108</v>
      </c>
      <c r="D45" s="71">
        <v>10</v>
      </c>
      <c r="E45" s="72"/>
      <c r="F45" s="73"/>
      <c r="G45" s="73"/>
      <c r="H45" s="73">
        <v>10</v>
      </c>
      <c r="I45" s="73"/>
      <c r="J45" s="73"/>
      <c r="K45" s="73"/>
      <c r="L45" s="73"/>
      <c r="M45" s="73"/>
      <c r="N45" s="73"/>
      <c r="O45" s="73"/>
      <c r="P45" s="73"/>
      <c r="Q45" s="81"/>
      <c r="R45" s="73">
        <f t="shared" si="0"/>
        <v>20</v>
      </c>
      <c r="S45" s="73">
        <f t="shared" si="1"/>
        <v>20</v>
      </c>
      <c r="T45" s="280" t="s">
        <v>32</v>
      </c>
      <c r="U45" s="288">
        <v>1</v>
      </c>
      <c r="V45" s="72">
        <v>10</v>
      </c>
      <c r="W45" s="73"/>
      <c r="X45" s="73"/>
      <c r="Y45" s="73"/>
      <c r="Z45" s="72">
        <v>10</v>
      </c>
      <c r="AA45" s="72"/>
      <c r="AB45" s="72"/>
      <c r="AC45" s="72"/>
      <c r="AD45" s="73"/>
      <c r="AE45" s="73"/>
      <c r="AF45" s="73"/>
      <c r="AG45" s="73"/>
      <c r="AH45" s="73"/>
      <c r="AI45" s="81"/>
      <c r="AJ45" s="73">
        <f t="shared" si="2"/>
        <v>20</v>
      </c>
      <c r="AK45" s="73">
        <f t="shared" si="3"/>
        <v>20</v>
      </c>
      <c r="AL45" s="76" t="s">
        <v>32</v>
      </c>
      <c r="AM45" s="77">
        <v>1</v>
      </c>
      <c r="AN45" s="232">
        <f t="shared" si="4"/>
        <v>40</v>
      </c>
      <c r="AO45" s="233">
        <f t="shared" si="5"/>
        <v>2</v>
      </c>
    </row>
    <row r="46" spans="1:41" ht="32.25" customHeight="1" thickBot="1" x14ac:dyDescent="0.25">
      <c r="A46" s="409" t="s">
        <v>78</v>
      </c>
      <c r="B46" s="410"/>
      <c r="C46" s="411"/>
      <c r="D46" s="420">
        <f ca="1">SUM(D46:P46)</f>
        <v>0</v>
      </c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2"/>
      <c r="V46" s="421"/>
      <c r="W46" s="421"/>
      <c r="X46" s="421"/>
      <c r="Y46" s="421"/>
      <c r="Z46" s="421"/>
      <c r="AA46" s="421"/>
      <c r="AB46" s="421"/>
      <c r="AC46" s="421"/>
      <c r="AD46" s="421"/>
      <c r="AE46" s="421"/>
      <c r="AF46" s="421"/>
      <c r="AG46" s="421"/>
      <c r="AH46" s="421"/>
      <c r="AI46" s="421"/>
      <c r="AJ46" s="421"/>
      <c r="AK46" s="421"/>
      <c r="AL46" s="421"/>
      <c r="AM46" s="421"/>
      <c r="AN46" s="418"/>
      <c r="AO46" s="423"/>
    </row>
    <row r="47" spans="1:41" s="27" customFormat="1" ht="30" thickTop="1" x14ac:dyDescent="0.25">
      <c r="A47" s="207">
        <v>24</v>
      </c>
      <c r="B47" s="208" t="s">
        <v>23</v>
      </c>
      <c r="C47" s="209" t="s">
        <v>80</v>
      </c>
      <c r="D47" s="216"/>
      <c r="E47" s="216"/>
      <c r="F47" s="216"/>
      <c r="G47" s="216"/>
      <c r="H47" s="216"/>
      <c r="I47" s="216"/>
      <c r="J47" s="216"/>
      <c r="K47" s="216"/>
      <c r="L47" s="216"/>
      <c r="M47" s="216"/>
      <c r="N47" s="216"/>
      <c r="O47" s="216"/>
      <c r="P47" s="216"/>
      <c r="Q47" s="216"/>
      <c r="R47" s="216">
        <f t="shared" si="0"/>
        <v>0</v>
      </c>
      <c r="S47" s="216">
        <f t="shared" si="1"/>
        <v>0</v>
      </c>
      <c r="T47" s="196"/>
      <c r="U47" s="197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>
        <v>90</v>
      </c>
      <c r="AI47" s="216"/>
      <c r="AJ47" s="216">
        <v>90</v>
      </c>
      <c r="AK47" s="216">
        <f t="shared" si="3"/>
        <v>90</v>
      </c>
      <c r="AL47" s="196" t="s">
        <v>32</v>
      </c>
      <c r="AM47" s="217">
        <v>3</v>
      </c>
      <c r="AN47" s="155">
        <f t="shared" si="4"/>
        <v>90</v>
      </c>
      <c r="AO47" s="154">
        <f t="shared" si="5"/>
        <v>3</v>
      </c>
    </row>
    <row r="48" spans="1:41" s="27" customFormat="1" ht="58.5" thickBot="1" x14ac:dyDescent="0.3">
      <c r="A48" s="237">
        <v>25</v>
      </c>
      <c r="B48" s="238" t="s">
        <v>23</v>
      </c>
      <c r="C48" s="239" t="s">
        <v>109</v>
      </c>
      <c r="D48" s="150"/>
      <c r="E48" s="150"/>
      <c r="F48" s="150"/>
      <c r="G48" s="150"/>
      <c r="H48" s="150"/>
      <c r="I48" s="150"/>
      <c r="J48" s="150"/>
      <c r="K48" s="150"/>
      <c r="L48" s="150"/>
      <c r="M48" s="150"/>
      <c r="N48" s="150"/>
      <c r="O48" s="150"/>
      <c r="P48" s="150"/>
      <c r="Q48" s="150"/>
      <c r="R48" s="150"/>
      <c r="S48" s="150"/>
      <c r="T48" s="151"/>
      <c r="U48" s="152"/>
      <c r="V48" s="150"/>
      <c r="W48" s="150"/>
      <c r="X48" s="150"/>
      <c r="Y48" s="150"/>
      <c r="Z48" s="150"/>
      <c r="AA48" s="150"/>
      <c r="AB48" s="150"/>
      <c r="AC48" s="150"/>
      <c r="AD48" s="150"/>
      <c r="AE48" s="150"/>
      <c r="AF48" s="150"/>
      <c r="AG48" s="150"/>
      <c r="AH48" s="150">
        <v>30</v>
      </c>
      <c r="AI48" s="150"/>
      <c r="AJ48" s="150">
        <v>30</v>
      </c>
      <c r="AK48" s="150">
        <f>SUM(V48:AI48)</f>
        <v>30</v>
      </c>
      <c r="AL48" s="151" t="s">
        <v>32</v>
      </c>
      <c r="AM48" s="153">
        <v>1</v>
      </c>
      <c r="AN48" s="156">
        <f>R48+AK48</f>
        <v>30</v>
      </c>
      <c r="AO48" s="234">
        <f t="shared" si="5"/>
        <v>1</v>
      </c>
    </row>
    <row r="49" spans="1:41" ht="32.25" customHeight="1" thickTop="1" thickBot="1" x14ac:dyDescent="0.25">
      <c r="A49" s="409" t="s">
        <v>79</v>
      </c>
      <c r="B49" s="410"/>
      <c r="C49" s="411"/>
      <c r="D49" s="417">
        <f ca="1">SUM(D49:P49)</f>
        <v>0</v>
      </c>
      <c r="E49" s="417"/>
      <c r="F49" s="417"/>
      <c r="G49" s="417"/>
      <c r="H49" s="417"/>
      <c r="I49" s="417"/>
      <c r="J49" s="417"/>
      <c r="K49" s="417"/>
      <c r="L49" s="417"/>
      <c r="M49" s="417"/>
      <c r="N49" s="417"/>
      <c r="O49" s="417"/>
      <c r="P49" s="417"/>
      <c r="Q49" s="417"/>
      <c r="R49" s="417"/>
      <c r="S49" s="417"/>
      <c r="T49" s="417"/>
      <c r="U49" s="417"/>
      <c r="V49" s="417"/>
      <c r="W49" s="417"/>
      <c r="X49" s="417"/>
      <c r="Y49" s="417"/>
      <c r="Z49" s="417"/>
      <c r="AA49" s="417"/>
      <c r="AB49" s="417"/>
      <c r="AC49" s="417"/>
      <c r="AD49" s="417"/>
      <c r="AE49" s="417"/>
      <c r="AF49" s="417"/>
      <c r="AG49" s="417"/>
      <c r="AH49" s="417"/>
      <c r="AI49" s="417"/>
      <c r="AJ49" s="417"/>
      <c r="AK49" s="417"/>
      <c r="AL49" s="417"/>
      <c r="AM49" s="417"/>
      <c r="AN49" s="418"/>
      <c r="AO49" s="419"/>
    </row>
    <row r="50" spans="1:41" s="27" customFormat="1" ht="30.75" thickTop="1" thickBot="1" x14ac:dyDescent="0.3">
      <c r="A50" s="109">
        <v>26</v>
      </c>
      <c r="B50" s="36" t="s">
        <v>23</v>
      </c>
      <c r="C50" s="148" t="s">
        <v>88</v>
      </c>
      <c r="D50" s="85"/>
      <c r="E50" s="86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3">
        <f>SUM(D50:P50)</f>
        <v>0</v>
      </c>
      <c r="S50" s="83">
        <f>SUM(D50:Q50)</f>
        <v>0</v>
      </c>
      <c r="T50" s="88"/>
      <c r="U50" s="89"/>
      <c r="V50" s="85"/>
      <c r="W50" s="87"/>
      <c r="X50" s="87"/>
      <c r="Y50" s="87"/>
      <c r="Z50" s="86"/>
      <c r="AA50" s="86"/>
      <c r="AB50" s="86"/>
      <c r="AC50" s="86"/>
      <c r="AD50" s="87"/>
      <c r="AE50" s="87"/>
      <c r="AF50" s="87"/>
      <c r="AG50" s="87"/>
      <c r="AH50" s="87">
        <v>156</v>
      </c>
      <c r="AI50" s="87"/>
      <c r="AJ50" s="83">
        <v>156</v>
      </c>
      <c r="AK50" s="83">
        <f>SUM(V50:AI50)</f>
        <v>156</v>
      </c>
      <c r="AL50" s="88" t="s">
        <v>32</v>
      </c>
      <c r="AM50" s="229">
        <v>6</v>
      </c>
      <c r="AN50" s="235">
        <f>SUM(S50,AK50)</f>
        <v>156</v>
      </c>
      <c r="AO50" s="236">
        <f>U50+AM50</f>
        <v>6</v>
      </c>
    </row>
    <row r="51" spans="1:41" ht="32.25" customHeight="1" thickTop="1" thickBot="1" x14ac:dyDescent="0.25">
      <c r="A51" s="409" t="s">
        <v>45</v>
      </c>
      <c r="B51" s="410"/>
      <c r="C51" s="411"/>
      <c r="D51" s="413"/>
      <c r="E51" s="413"/>
      <c r="F51" s="413"/>
      <c r="G51" s="413"/>
      <c r="H51" s="413"/>
      <c r="I51" s="413"/>
      <c r="J51" s="413"/>
      <c r="K51" s="413"/>
      <c r="L51" s="413"/>
      <c r="M51" s="413"/>
      <c r="N51" s="413"/>
      <c r="O51" s="413"/>
      <c r="P51" s="413"/>
      <c r="Q51" s="413"/>
      <c r="R51" s="413"/>
      <c r="S51" s="413"/>
      <c r="T51" s="413"/>
      <c r="U51" s="414"/>
      <c r="V51" s="413"/>
      <c r="W51" s="413"/>
      <c r="X51" s="413"/>
      <c r="Y51" s="413"/>
      <c r="Z51" s="413"/>
      <c r="AA51" s="413"/>
      <c r="AB51" s="413"/>
      <c r="AC51" s="413"/>
      <c r="AD51" s="413"/>
      <c r="AE51" s="413"/>
      <c r="AF51" s="413"/>
      <c r="AG51" s="413"/>
      <c r="AH51" s="413"/>
      <c r="AI51" s="413"/>
      <c r="AJ51" s="413"/>
      <c r="AK51" s="413"/>
      <c r="AL51" s="413"/>
      <c r="AM51" s="413"/>
      <c r="AN51" s="415"/>
      <c r="AO51" s="416"/>
    </row>
    <row r="52" spans="1:41" ht="16.5" thickTop="1" thickBot="1" x14ac:dyDescent="0.3">
      <c r="A52" s="110">
        <v>27</v>
      </c>
      <c r="B52" s="30" t="s">
        <v>23</v>
      </c>
      <c r="C52" s="108" t="s">
        <v>45</v>
      </c>
      <c r="D52" s="91"/>
      <c r="E52" s="92"/>
      <c r="F52" s="93"/>
      <c r="G52" s="93"/>
      <c r="H52" s="93"/>
      <c r="I52" s="93"/>
      <c r="J52" s="93"/>
      <c r="K52" s="93"/>
      <c r="L52" s="93"/>
      <c r="M52" s="93"/>
      <c r="N52" s="93"/>
      <c r="O52" s="93">
        <v>30</v>
      </c>
      <c r="P52" s="93"/>
      <c r="Q52" s="93"/>
      <c r="R52" s="53">
        <f>SUM(D52:P52)</f>
        <v>30</v>
      </c>
      <c r="S52" s="53">
        <f>SUM(D52:Q52)</f>
        <v>30</v>
      </c>
      <c r="T52" s="282" t="s">
        <v>32</v>
      </c>
      <c r="U52" s="380">
        <v>0</v>
      </c>
      <c r="V52" s="92"/>
      <c r="W52" s="93"/>
      <c r="X52" s="93"/>
      <c r="Y52" s="93"/>
      <c r="Z52" s="92"/>
      <c r="AA52" s="92"/>
      <c r="AB52" s="92"/>
      <c r="AC52" s="92"/>
      <c r="AD52" s="93"/>
      <c r="AE52" s="93"/>
      <c r="AF52" s="93"/>
      <c r="AG52" s="93">
        <v>30</v>
      </c>
      <c r="AH52" s="93"/>
      <c r="AI52" s="93"/>
      <c r="AJ52" s="53">
        <f>SUM(V52:AH52)</f>
        <v>30</v>
      </c>
      <c r="AK52" s="53">
        <f>SUM(V52:AI52)</f>
        <v>30</v>
      </c>
      <c r="AL52" s="94" t="s">
        <v>32</v>
      </c>
      <c r="AM52" s="95"/>
      <c r="AN52" s="235">
        <f>SUM(S52,AK52)</f>
        <v>60</v>
      </c>
      <c r="AO52" s="236">
        <f>U52+AM52</f>
        <v>0</v>
      </c>
    </row>
    <row r="53" spans="1:41" ht="16.5" thickTop="1" thickBot="1" x14ac:dyDescent="0.3">
      <c r="A53" s="408" t="s">
        <v>46</v>
      </c>
      <c r="B53" s="408"/>
      <c r="C53" s="408"/>
      <c r="D53" s="96">
        <f>D45+D42+D44+D40+D39+D37+D36+D32+D29+D28+D25+D23+D22+D21+D20+D19</f>
        <v>263</v>
      </c>
      <c r="E53" s="96">
        <f t="shared" ref="E53:S53" si="14">SUM(E18:E52)</f>
        <v>0</v>
      </c>
      <c r="F53" s="96">
        <f t="shared" si="14"/>
        <v>90</v>
      </c>
      <c r="G53" s="96">
        <f t="shared" si="14"/>
        <v>20</v>
      </c>
      <c r="H53" s="96">
        <f t="shared" si="14"/>
        <v>85</v>
      </c>
      <c r="I53" s="96">
        <f t="shared" si="14"/>
        <v>10</v>
      </c>
      <c r="J53" s="96">
        <f t="shared" si="14"/>
        <v>0</v>
      </c>
      <c r="K53" s="96">
        <f t="shared" si="14"/>
        <v>0</v>
      </c>
      <c r="L53" s="96">
        <f t="shared" si="14"/>
        <v>0</v>
      </c>
      <c r="M53" s="96">
        <f t="shared" si="14"/>
        <v>30</v>
      </c>
      <c r="N53" s="96">
        <f t="shared" si="14"/>
        <v>0</v>
      </c>
      <c r="O53" s="96">
        <f t="shared" si="14"/>
        <v>30</v>
      </c>
      <c r="P53" s="96">
        <f t="shared" si="14"/>
        <v>0</v>
      </c>
      <c r="Q53" s="96">
        <f t="shared" si="14"/>
        <v>0</v>
      </c>
      <c r="R53" s="96">
        <f t="shared" si="14"/>
        <v>528</v>
      </c>
      <c r="S53" s="96">
        <f t="shared" si="14"/>
        <v>528</v>
      </c>
      <c r="T53" s="378"/>
      <c r="U53" s="381">
        <f t="shared" ref="U53:AK53" si="15">SUM(U18:U52)</f>
        <v>30</v>
      </c>
      <c r="V53" s="379">
        <f t="shared" si="15"/>
        <v>190</v>
      </c>
      <c r="W53" s="96">
        <f t="shared" si="15"/>
        <v>0</v>
      </c>
      <c r="X53" s="96">
        <f t="shared" si="15"/>
        <v>45</v>
      </c>
      <c r="Y53" s="96">
        <f t="shared" si="15"/>
        <v>0</v>
      </c>
      <c r="Z53" s="96">
        <f t="shared" si="15"/>
        <v>65</v>
      </c>
      <c r="AA53" s="96">
        <f t="shared" si="15"/>
        <v>0</v>
      </c>
      <c r="AB53" s="96">
        <f t="shared" si="15"/>
        <v>0</v>
      </c>
      <c r="AC53" s="96">
        <f t="shared" si="15"/>
        <v>0</v>
      </c>
      <c r="AD53" s="96">
        <f t="shared" si="15"/>
        <v>0</v>
      </c>
      <c r="AE53" s="96">
        <f t="shared" si="15"/>
        <v>30</v>
      </c>
      <c r="AF53" s="96">
        <f t="shared" si="15"/>
        <v>0</v>
      </c>
      <c r="AG53" s="96">
        <f t="shared" si="15"/>
        <v>30</v>
      </c>
      <c r="AH53" s="96">
        <f t="shared" si="15"/>
        <v>276</v>
      </c>
      <c r="AI53" s="96">
        <f t="shared" si="15"/>
        <v>0</v>
      </c>
      <c r="AJ53" s="96">
        <v>636</v>
      </c>
      <c r="AK53" s="96">
        <f t="shared" si="15"/>
        <v>636</v>
      </c>
      <c r="AL53" s="96"/>
      <c r="AM53" s="97">
        <f>SUM(AM18:AM52)</f>
        <v>30</v>
      </c>
      <c r="AN53" s="78">
        <f>AN28+AN29+AN30+AN31+AN32+AN33+AN34+AN35+AN36+AN37+AN39+AN40+AN44+AN42+AN45+AN47+AN48+AN50+AN52+SUM(AN19:AN26)</f>
        <v>1164</v>
      </c>
      <c r="AO53" s="176">
        <f>SUM(U53,AM53)</f>
        <v>60</v>
      </c>
    </row>
    <row r="54" spans="1:41" x14ac:dyDescent="0.2">
      <c r="C54" s="12" t="s">
        <v>113</v>
      </c>
    </row>
    <row r="55" spans="1:41" x14ac:dyDescent="0.2">
      <c r="C55" s="12" t="s">
        <v>47</v>
      </c>
    </row>
    <row r="57" spans="1:41" x14ac:dyDescent="0.2">
      <c r="C57" s="46"/>
      <c r="O57" s="45"/>
      <c r="Q57" s="11" t="s">
        <v>87</v>
      </c>
      <c r="AF57" s="412" t="s">
        <v>114</v>
      </c>
      <c r="AG57" s="412"/>
      <c r="AH57" s="412"/>
      <c r="AI57" s="412"/>
      <c r="AJ57" s="412"/>
      <c r="AK57" s="412"/>
      <c r="AL57" s="412"/>
    </row>
    <row r="58" spans="1:41" x14ac:dyDescent="0.2">
      <c r="C58" s="20" t="s">
        <v>48</v>
      </c>
      <c r="M58" s="21"/>
      <c r="O58" s="412" t="s">
        <v>49</v>
      </c>
      <c r="P58" s="412"/>
      <c r="Q58" s="412"/>
      <c r="R58" s="412"/>
      <c r="S58" s="412"/>
      <c r="T58" s="412"/>
      <c r="U58" s="412"/>
      <c r="AF58" s="412" t="s">
        <v>50</v>
      </c>
      <c r="AG58" s="412"/>
      <c r="AH58" s="412"/>
      <c r="AI58" s="412"/>
      <c r="AJ58" s="412"/>
      <c r="AK58" s="412"/>
      <c r="AL58" s="412"/>
    </row>
    <row r="59" spans="1:41" x14ac:dyDescent="0.2">
      <c r="E59" s="13"/>
    </row>
    <row r="62" spans="1:41" x14ac:dyDescent="0.2">
      <c r="P62" s="38"/>
    </row>
  </sheetData>
  <sheetProtection selectLockedCells="1" selectUnlockedCells="1"/>
  <mergeCells count="29">
    <mergeCell ref="AJ2:AN2"/>
    <mergeCell ref="AJ4:AN4"/>
    <mergeCell ref="A6:AO6"/>
    <mergeCell ref="A16:A17"/>
    <mergeCell ref="C16:C17"/>
    <mergeCell ref="N8:T8"/>
    <mergeCell ref="AN16:AN17"/>
    <mergeCell ref="AO16:AO17"/>
    <mergeCell ref="D16:U16"/>
    <mergeCell ref="V16:AM16"/>
    <mergeCell ref="D27:AO27"/>
    <mergeCell ref="A18:C18"/>
    <mergeCell ref="D18:AO18"/>
    <mergeCell ref="A38:C38"/>
    <mergeCell ref="D38:AO38"/>
    <mergeCell ref="A27:C27"/>
    <mergeCell ref="A53:C53"/>
    <mergeCell ref="A41:C41"/>
    <mergeCell ref="AF57:AL57"/>
    <mergeCell ref="O58:U58"/>
    <mergeCell ref="AF58:AL58"/>
    <mergeCell ref="D51:AO51"/>
    <mergeCell ref="A51:C51"/>
    <mergeCell ref="D49:AO49"/>
    <mergeCell ref="A49:C49"/>
    <mergeCell ref="D46:AO46"/>
    <mergeCell ref="A43:C43"/>
    <mergeCell ref="D43:AO43"/>
    <mergeCell ref="A46:C46"/>
  </mergeCells>
  <dataValidations count="1">
    <dataValidation type="list" allowBlank="1" showErrorMessage="1" sqref="B19:B26 B52 B47:B48 B28:B37 B50 B39:B40 B42 B44:B45" xr:uid="{00000000-0002-0000-0000-000000000000}">
      <formula1>RodzajeZajec</formula1>
      <formula2>0</formula2>
    </dataValidation>
  </dataValidations>
  <printOptions horizontalCentered="1"/>
  <pageMargins left="0" right="0" top="0.70625000000000004" bottom="0.39305555555555555" header="0.51180555555555551" footer="0.19652777777777777"/>
  <pageSetup paperSize="9" scale="38" firstPageNumber="0" orientation="landscape" horizontalDpi="300" verticalDpi="300" r:id="rId1"/>
  <headerFooter alignWithMargins="0">
    <oddFooter>&amp;R&amp;P/&amp;N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F5C40-94DA-4EC5-A4FB-BB879908288D}">
  <sheetPr>
    <pageSetUpPr fitToPage="1"/>
  </sheetPr>
  <dimension ref="A1:AO61"/>
  <sheetViews>
    <sheetView topLeftCell="A18" zoomScale="60" zoomScaleNormal="60" workbookViewId="0">
      <selection activeCell="C42" sqref="C42"/>
    </sheetView>
  </sheetViews>
  <sheetFormatPr defaultRowHeight="12.75" x14ac:dyDescent="0.2"/>
  <cols>
    <col min="1" max="1" width="4.28515625" customWidth="1"/>
    <col min="2" max="2" width="13.28515625" customWidth="1"/>
    <col min="3" max="3" width="42.42578125" customWidth="1"/>
    <col min="4" max="39" width="6.7109375" customWidth="1"/>
    <col min="40" max="40" width="8.28515625" bestFit="1" customWidth="1"/>
    <col min="41" max="41" width="7.5703125" customWidth="1"/>
  </cols>
  <sheetData>
    <row r="1" spans="1:41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3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3"/>
      <c r="AN1" s="11"/>
      <c r="AO1" s="11"/>
    </row>
    <row r="2" spans="1:41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3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433"/>
      <c r="AK2" s="433"/>
      <c r="AL2" s="433"/>
      <c r="AM2" s="433"/>
      <c r="AN2" s="433"/>
      <c r="AO2" s="11"/>
    </row>
    <row r="3" spans="1:41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3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3"/>
      <c r="AN3" s="11"/>
      <c r="AO3" s="11"/>
    </row>
    <row r="4" spans="1:41" x14ac:dyDescent="0.2">
      <c r="A4" s="11"/>
      <c r="B4" s="11"/>
      <c r="C4" s="11"/>
      <c r="D4" s="11"/>
      <c r="E4" s="11"/>
      <c r="F4" s="11"/>
      <c r="G4" s="11"/>
      <c r="H4" s="147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3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433"/>
      <c r="AK4" s="433"/>
      <c r="AL4" s="433"/>
      <c r="AM4" s="433"/>
      <c r="AN4" s="433"/>
      <c r="AO4" s="11"/>
    </row>
    <row r="5" spans="1:4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3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3"/>
      <c r="AN5" s="11"/>
      <c r="AO5" s="11"/>
    </row>
    <row r="6" spans="1:41" ht="15.75" x14ac:dyDescent="0.2">
      <c r="A6" s="434" t="s">
        <v>101</v>
      </c>
      <c r="B6" s="435"/>
      <c r="C6" s="435"/>
      <c r="D6" s="435"/>
      <c r="E6" s="435"/>
      <c r="F6" s="435"/>
      <c r="G6" s="435"/>
      <c r="H6" s="435"/>
      <c r="I6" s="435"/>
      <c r="J6" s="435"/>
      <c r="K6" s="435"/>
      <c r="L6" s="435"/>
      <c r="M6" s="435"/>
      <c r="N6" s="435"/>
      <c r="O6" s="435"/>
      <c r="P6" s="435"/>
      <c r="Q6" s="435"/>
      <c r="R6" s="435"/>
      <c r="S6" s="435"/>
      <c r="T6" s="435"/>
      <c r="U6" s="435"/>
      <c r="V6" s="435"/>
      <c r="W6" s="435"/>
      <c r="X6" s="435"/>
      <c r="Y6" s="435"/>
      <c r="Z6" s="435"/>
      <c r="AA6" s="435"/>
      <c r="AB6" s="435"/>
      <c r="AC6" s="435"/>
      <c r="AD6" s="435"/>
      <c r="AE6" s="435"/>
      <c r="AF6" s="435"/>
      <c r="AG6" s="435"/>
      <c r="AH6" s="435"/>
      <c r="AI6" s="435"/>
      <c r="AJ6" s="435"/>
      <c r="AK6" s="435"/>
      <c r="AL6" s="435"/>
      <c r="AM6" s="435"/>
      <c r="AN6" s="435"/>
      <c r="AO6" s="435"/>
    </row>
    <row r="7" spans="1:41" ht="15.75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</row>
    <row r="8" spans="1:4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440" t="s">
        <v>139</v>
      </c>
      <c r="O8" s="440"/>
      <c r="P8" s="440"/>
      <c r="Q8" s="440"/>
      <c r="R8" s="440"/>
      <c r="S8" s="440"/>
      <c r="T8" s="440"/>
      <c r="U8" s="13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3"/>
      <c r="AN8" s="11"/>
      <c r="AO8" s="11"/>
    </row>
    <row r="9" spans="1:41" ht="15" x14ac:dyDescent="0.25">
      <c r="A9" s="16" t="s">
        <v>100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41"/>
      <c r="O9" s="16" t="s">
        <v>140</v>
      </c>
      <c r="P9" s="16"/>
      <c r="Q9" s="16"/>
      <c r="R9" s="16"/>
      <c r="S9" s="16"/>
      <c r="T9" s="16"/>
      <c r="U9" s="17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7"/>
      <c r="AN9" s="16"/>
      <c r="AO9" s="16"/>
    </row>
    <row r="10" spans="1:41" ht="15" x14ac:dyDescent="0.25">
      <c r="A10" s="16" t="s">
        <v>75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7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7"/>
      <c r="AN10" s="16"/>
      <c r="AO10" s="16"/>
    </row>
    <row r="11" spans="1:41" ht="15" x14ac:dyDescent="0.25">
      <c r="A11" s="16" t="s">
        <v>111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7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7"/>
      <c r="AN11" s="16"/>
      <c r="AO11" s="16"/>
    </row>
    <row r="12" spans="1:41" ht="15" x14ac:dyDescent="0.25">
      <c r="A12" s="16" t="s">
        <v>98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7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7"/>
      <c r="AN12" s="16"/>
      <c r="AO12" s="16"/>
    </row>
    <row r="13" spans="1:41" ht="15" x14ac:dyDescent="0.25">
      <c r="A13" s="18" t="s">
        <v>103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3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3"/>
      <c r="AN13" s="11"/>
      <c r="AO13" s="11"/>
    </row>
    <row r="14" spans="1:41" x14ac:dyDescent="0.2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3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3"/>
      <c r="AN14" s="11"/>
      <c r="AO14" s="11"/>
    </row>
    <row r="15" spans="1:41" ht="13.5" thickBo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3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3"/>
      <c r="AN15" s="11"/>
      <c r="AO15" s="11"/>
    </row>
    <row r="16" spans="1:41" ht="15" thickBot="1" x14ac:dyDescent="0.25">
      <c r="A16" s="436" t="s">
        <v>0</v>
      </c>
      <c r="B16" s="10"/>
      <c r="C16" s="438" t="s">
        <v>1</v>
      </c>
      <c r="D16" s="445" t="s">
        <v>2</v>
      </c>
      <c r="E16" s="445"/>
      <c r="F16" s="445"/>
      <c r="G16" s="445"/>
      <c r="H16" s="445"/>
      <c r="I16" s="445"/>
      <c r="J16" s="445"/>
      <c r="K16" s="445"/>
      <c r="L16" s="445"/>
      <c r="M16" s="445"/>
      <c r="N16" s="445"/>
      <c r="O16" s="445"/>
      <c r="P16" s="445"/>
      <c r="Q16" s="445"/>
      <c r="R16" s="445"/>
      <c r="S16" s="445"/>
      <c r="T16" s="445"/>
      <c r="U16" s="445"/>
      <c r="V16" s="445" t="s">
        <v>3</v>
      </c>
      <c r="W16" s="445"/>
      <c r="X16" s="445"/>
      <c r="Y16" s="445"/>
      <c r="Z16" s="445"/>
      <c r="AA16" s="445"/>
      <c r="AB16" s="445"/>
      <c r="AC16" s="445"/>
      <c r="AD16" s="445"/>
      <c r="AE16" s="445"/>
      <c r="AF16" s="445"/>
      <c r="AG16" s="445"/>
      <c r="AH16" s="445"/>
      <c r="AI16" s="445"/>
      <c r="AJ16" s="445"/>
      <c r="AK16" s="445"/>
      <c r="AL16" s="445"/>
      <c r="AM16" s="445"/>
      <c r="AN16" s="441" t="s">
        <v>4</v>
      </c>
      <c r="AO16" s="443" t="s">
        <v>5</v>
      </c>
    </row>
    <row r="17" spans="1:41" ht="270.75" thickBot="1" x14ac:dyDescent="0.25">
      <c r="A17" s="437"/>
      <c r="B17" s="29" t="s">
        <v>6</v>
      </c>
      <c r="C17" s="439"/>
      <c r="D17" s="47" t="s">
        <v>7</v>
      </c>
      <c r="E17" s="48" t="s">
        <v>8</v>
      </c>
      <c r="F17" s="49" t="s">
        <v>9</v>
      </c>
      <c r="G17" s="49" t="s">
        <v>10</v>
      </c>
      <c r="H17" s="49" t="s">
        <v>11</v>
      </c>
      <c r="I17" s="49" t="s">
        <v>12</v>
      </c>
      <c r="J17" s="49" t="s">
        <v>13</v>
      </c>
      <c r="K17" s="49" t="s">
        <v>90</v>
      </c>
      <c r="L17" s="49" t="s">
        <v>94</v>
      </c>
      <c r="M17" s="49" t="s">
        <v>14</v>
      </c>
      <c r="N17" s="49" t="s">
        <v>15</v>
      </c>
      <c r="O17" s="49" t="s">
        <v>16</v>
      </c>
      <c r="P17" s="49" t="s">
        <v>17</v>
      </c>
      <c r="Q17" s="49" t="s">
        <v>18</v>
      </c>
      <c r="R17" s="49" t="s">
        <v>19</v>
      </c>
      <c r="S17" s="49" t="s">
        <v>20</v>
      </c>
      <c r="T17" s="49" t="s">
        <v>21</v>
      </c>
      <c r="U17" s="50" t="s">
        <v>22</v>
      </c>
      <c r="V17" s="47" t="s">
        <v>7</v>
      </c>
      <c r="W17" s="49" t="s">
        <v>8</v>
      </c>
      <c r="X17" s="49" t="s">
        <v>9</v>
      </c>
      <c r="Y17" s="49" t="s">
        <v>10</v>
      </c>
      <c r="Z17" s="48" t="s">
        <v>11</v>
      </c>
      <c r="AA17" s="48" t="s">
        <v>12</v>
      </c>
      <c r="AB17" s="48" t="s">
        <v>13</v>
      </c>
      <c r="AC17" s="49" t="s">
        <v>92</v>
      </c>
      <c r="AD17" s="49" t="s">
        <v>93</v>
      </c>
      <c r="AE17" s="49" t="s">
        <v>14</v>
      </c>
      <c r="AF17" s="49" t="s">
        <v>15</v>
      </c>
      <c r="AG17" s="49" t="s">
        <v>16</v>
      </c>
      <c r="AH17" s="49" t="s">
        <v>17</v>
      </c>
      <c r="AI17" s="49" t="s">
        <v>18</v>
      </c>
      <c r="AJ17" s="49" t="s">
        <v>19</v>
      </c>
      <c r="AK17" s="49" t="s">
        <v>20</v>
      </c>
      <c r="AL17" s="49" t="s">
        <v>21</v>
      </c>
      <c r="AM17" s="50" t="s">
        <v>22</v>
      </c>
      <c r="AN17" s="442"/>
      <c r="AO17" s="444"/>
    </row>
    <row r="18" spans="1:41" ht="27.75" customHeight="1" thickBot="1" x14ac:dyDescent="0.25">
      <c r="A18" s="409" t="s">
        <v>104</v>
      </c>
      <c r="B18" s="410"/>
      <c r="C18" s="411"/>
      <c r="D18" s="425"/>
      <c r="E18" s="425"/>
      <c r="F18" s="425"/>
      <c r="G18" s="425"/>
      <c r="H18" s="425"/>
      <c r="I18" s="425"/>
      <c r="J18" s="425"/>
      <c r="K18" s="425"/>
      <c r="L18" s="425"/>
      <c r="M18" s="425"/>
      <c r="N18" s="425"/>
      <c r="O18" s="425"/>
      <c r="P18" s="425"/>
      <c r="Q18" s="425"/>
      <c r="R18" s="425"/>
      <c r="S18" s="425"/>
      <c r="T18" s="425"/>
      <c r="U18" s="425"/>
      <c r="V18" s="425"/>
      <c r="W18" s="425"/>
      <c r="X18" s="425"/>
      <c r="Y18" s="425"/>
      <c r="Z18" s="425"/>
      <c r="AA18" s="425"/>
      <c r="AB18" s="425"/>
      <c r="AC18" s="425"/>
      <c r="AD18" s="425"/>
      <c r="AE18" s="425"/>
      <c r="AF18" s="425"/>
      <c r="AG18" s="425"/>
      <c r="AH18" s="425"/>
      <c r="AI18" s="425"/>
      <c r="AJ18" s="425"/>
      <c r="AK18" s="425"/>
      <c r="AL18" s="425"/>
      <c r="AM18" s="425"/>
      <c r="AN18" s="425"/>
      <c r="AO18" s="427"/>
    </row>
    <row r="19" spans="1:41" ht="15" x14ac:dyDescent="0.25">
      <c r="A19" s="99">
        <v>1</v>
      </c>
      <c r="B19" s="30" t="s">
        <v>23</v>
      </c>
      <c r="C19" s="102" t="s">
        <v>24</v>
      </c>
      <c r="D19" s="51">
        <v>30</v>
      </c>
      <c r="E19" s="52"/>
      <c r="F19" s="53"/>
      <c r="G19" s="53">
        <v>20</v>
      </c>
      <c r="H19" s="53"/>
      <c r="I19" s="53"/>
      <c r="J19" s="54"/>
      <c r="K19" s="54"/>
      <c r="L19" s="54"/>
      <c r="M19" s="54"/>
      <c r="N19" s="54"/>
      <c r="O19" s="54"/>
      <c r="P19" s="54"/>
      <c r="Q19" s="55"/>
      <c r="R19" s="53">
        <f t="shared" ref="R19:R45" si="0">SUM(D19:P19)</f>
        <v>50</v>
      </c>
      <c r="S19" s="53">
        <f>SUM(D19:Q19)</f>
        <v>50</v>
      </c>
      <c r="T19" s="281" t="s">
        <v>85</v>
      </c>
      <c r="U19" s="287">
        <v>3</v>
      </c>
      <c r="V19" s="57"/>
      <c r="W19" s="54"/>
      <c r="X19" s="54"/>
      <c r="Y19" s="54"/>
      <c r="Z19" s="57"/>
      <c r="AA19" s="57"/>
      <c r="AB19" s="57"/>
      <c r="AC19" s="57"/>
      <c r="AD19" s="54"/>
      <c r="AE19" s="54"/>
      <c r="AF19" s="54"/>
      <c r="AG19" s="54"/>
      <c r="AH19" s="54"/>
      <c r="AI19" s="54"/>
      <c r="AJ19" s="54"/>
      <c r="AK19" s="54"/>
      <c r="AL19" s="368"/>
      <c r="AM19" s="376"/>
      <c r="AN19" s="253">
        <f>SUM(S19,AK19)</f>
        <v>50</v>
      </c>
      <c r="AO19" s="68">
        <f>U19+AM19</f>
        <v>3</v>
      </c>
    </row>
    <row r="20" spans="1:41" ht="15" x14ac:dyDescent="0.25">
      <c r="A20" s="100">
        <v>2</v>
      </c>
      <c r="B20" s="19" t="s">
        <v>23</v>
      </c>
      <c r="C20" s="103" t="s">
        <v>25</v>
      </c>
      <c r="D20" s="60">
        <v>25</v>
      </c>
      <c r="E20" s="61"/>
      <c r="F20" s="62">
        <v>10</v>
      </c>
      <c r="G20" s="62"/>
      <c r="H20" s="62"/>
      <c r="I20" s="62"/>
      <c r="J20" s="63"/>
      <c r="K20" s="63"/>
      <c r="L20" s="63"/>
      <c r="M20" s="63"/>
      <c r="N20" s="63"/>
      <c r="O20" s="63"/>
      <c r="P20" s="63"/>
      <c r="Q20" s="62"/>
      <c r="R20" s="62">
        <f t="shared" si="0"/>
        <v>35</v>
      </c>
      <c r="S20" s="62">
        <f t="shared" ref="S20:S45" si="1">SUM(D20:Q20)</f>
        <v>35</v>
      </c>
      <c r="T20" s="282" t="s">
        <v>85</v>
      </c>
      <c r="U20" s="289">
        <v>2.5</v>
      </c>
      <c r="V20" s="65"/>
      <c r="W20" s="63"/>
      <c r="X20" s="63"/>
      <c r="Y20" s="63"/>
      <c r="Z20" s="65"/>
      <c r="AA20" s="65"/>
      <c r="AB20" s="65"/>
      <c r="AC20" s="65"/>
      <c r="AD20" s="63"/>
      <c r="AE20" s="63"/>
      <c r="AF20" s="63"/>
      <c r="AG20" s="63"/>
      <c r="AH20" s="63"/>
      <c r="AI20" s="63"/>
      <c r="AJ20" s="62"/>
      <c r="AK20" s="62"/>
      <c r="AL20" s="111"/>
      <c r="AM20" s="377"/>
      <c r="AN20" s="253">
        <f t="shared" ref="AN20:AN47" si="2">SUM(S20,AK20)</f>
        <v>35</v>
      </c>
      <c r="AO20" s="68">
        <f t="shared" ref="AO20:AO48" si="3">U20+AM20</f>
        <v>2.5</v>
      </c>
    </row>
    <row r="21" spans="1:41" ht="15" x14ac:dyDescent="0.25">
      <c r="A21" s="100">
        <v>3</v>
      </c>
      <c r="B21" s="19" t="s">
        <v>23</v>
      </c>
      <c r="C21" s="103" t="s">
        <v>26</v>
      </c>
      <c r="D21" s="60">
        <v>25</v>
      </c>
      <c r="E21" s="61"/>
      <c r="F21" s="62">
        <v>10</v>
      </c>
      <c r="G21" s="62"/>
      <c r="H21" s="62"/>
      <c r="I21" s="62"/>
      <c r="J21" s="63"/>
      <c r="K21" s="63"/>
      <c r="L21" s="63"/>
      <c r="M21" s="63"/>
      <c r="N21" s="63"/>
      <c r="O21" s="63"/>
      <c r="P21" s="63"/>
      <c r="Q21" s="69"/>
      <c r="R21" s="62">
        <f t="shared" si="0"/>
        <v>35</v>
      </c>
      <c r="S21" s="62">
        <f t="shared" si="1"/>
        <v>35</v>
      </c>
      <c r="T21" s="282" t="s">
        <v>85</v>
      </c>
      <c r="U21" s="289">
        <v>2.5</v>
      </c>
      <c r="V21" s="65"/>
      <c r="W21" s="63"/>
      <c r="X21" s="63"/>
      <c r="Y21" s="63"/>
      <c r="Z21" s="65"/>
      <c r="AA21" s="65"/>
      <c r="AB21" s="65"/>
      <c r="AC21" s="65"/>
      <c r="AD21" s="63"/>
      <c r="AE21" s="63"/>
      <c r="AF21" s="63"/>
      <c r="AG21" s="63"/>
      <c r="AH21" s="63"/>
      <c r="AI21" s="63"/>
      <c r="AJ21" s="62"/>
      <c r="AK21" s="62"/>
      <c r="AL21" s="111"/>
      <c r="AM21" s="377"/>
      <c r="AN21" s="253">
        <f t="shared" si="2"/>
        <v>35</v>
      </c>
      <c r="AO21" s="68">
        <f t="shared" si="3"/>
        <v>2.5</v>
      </c>
    </row>
    <row r="22" spans="1:41" ht="15" x14ac:dyDescent="0.25">
      <c r="A22" s="100">
        <v>4</v>
      </c>
      <c r="B22" s="19" t="s">
        <v>23</v>
      </c>
      <c r="C22" s="103" t="s">
        <v>27</v>
      </c>
      <c r="D22" s="60">
        <v>5</v>
      </c>
      <c r="E22" s="61"/>
      <c r="F22" s="62">
        <v>10</v>
      </c>
      <c r="G22" s="62"/>
      <c r="H22" s="62"/>
      <c r="I22" s="62"/>
      <c r="J22" s="63"/>
      <c r="K22" s="63"/>
      <c r="L22" s="63"/>
      <c r="M22" s="63"/>
      <c r="N22" s="63"/>
      <c r="O22" s="63"/>
      <c r="P22" s="63"/>
      <c r="Q22" s="62"/>
      <c r="R22" s="62">
        <f t="shared" si="0"/>
        <v>15</v>
      </c>
      <c r="S22" s="62">
        <f t="shared" si="1"/>
        <v>15</v>
      </c>
      <c r="T22" s="282" t="s">
        <v>32</v>
      </c>
      <c r="U22" s="289">
        <v>1</v>
      </c>
      <c r="V22" s="65"/>
      <c r="W22" s="63"/>
      <c r="X22" s="63"/>
      <c r="Y22" s="63"/>
      <c r="Z22" s="65"/>
      <c r="AA22" s="65"/>
      <c r="AB22" s="65"/>
      <c r="AC22" s="65"/>
      <c r="AD22" s="63"/>
      <c r="AE22" s="63"/>
      <c r="AF22" s="63"/>
      <c r="AG22" s="63"/>
      <c r="AH22" s="63"/>
      <c r="AI22" s="63"/>
      <c r="AJ22" s="62"/>
      <c r="AK22" s="62"/>
      <c r="AL22" s="111"/>
      <c r="AM22" s="377"/>
      <c r="AN22" s="253">
        <f t="shared" si="2"/>
        <v>15</v>
      </c>
      <c r="AO22" s="68">
        <f t="shared" si="3"/>
        <v>1</v>
      </c>
    </row>
    <row r="23" spans="1:41" ht="15" x14ac:dyDescent="0.25">
      <c r="A23" s="100">
        <v>5</v>
      </c>
      <c r="B23" s="19" t="s">
        <v>23</v>
      </c>
      <c r="C23" s="103" t="s">
        <v>28</v>
      </c>
      <c r="D23" s="60">
        <v>15</v>
      </c>
      <c r="E23" s="61"/>
      <c r="F23" s="62"/>
      <c r="G23" s="62"/>
      <c r="H23" s="62"/>
      <c r="I23" s="62">
        <v>10</v>
      </c>
      <c r="J23" s="63"/>
      <c r="K23" s="63"/>
      <c r="L23" s="63"/>
      <c r="M23" s="63"/>
      <c r="N23" s="63"/>
      <c r="O23" s="63"/>
      <c r="P23" s="63"/>
      <c r="Q23" s="62"/>
      <c r="R23" s="62">
        <f t="shared" si="0"/>
        <v>25</v>
      </c>
      <c r="S23" s="62">
        <f t="shared" si="1"/>
        <v>25</v>
      </c>
      <c r="T23" s="282" t="s">
        <v>32</v>
      </c>
      <c r="U23" s="289">
        <v>1.5</v>
      </c>
      <c r="V23" s="65"/>
      <c r="W23" s="63"/>
      <c r="X23" s="63"/>
      <c r="Y23" s="63"/>
      <c r="Z23" s="65"/>
      <c r="AA23" s="65"/>
      <c r="AB23" s="65"/>
      <c r="AC23" s="65"/>
      <c r="AD23" s="63"/>
      <c r="AE23" s="63"/>
      <c r="AF23" s="63"/>
      <c r="AG23" s="63"/>
      <c r="AH23" s="63"/>
      <c r="AI23" s="63"/>
      <c r="AJ23" s="62"/>
      <c r="AK23" s="62"/>
      <c r="AL23" s="111"/>
      <c r="AM23" s="377"/>
      <c r="AN23" s="253">
        <f t="shared" si="2"/>
        <v>25</v>
      </c>
      <c r="AO23" s="68">
        <f t="shared" si="3"/>
        <v>1.5</v>
      </c>
    </row>
    <row r="24" spans="1:41" ht="15" x14ac:dyDescent="0.25">
      <c r="A24" s="100">
        <v>6</v>
      </c>
      <c r="B24" s="19" t="s">
        <v>23</v>
      </c>
      <c r="C24" s="103" t="s">
        <v>29</v>
      </c>
      <c r="D24" s="60"/>
      <c r="E24" s="61"/>
      <c r="F24" s="62"/>
      <c r="G24" s="62"/>
      <c r="H24" s="62"/>
      <c r="I24" s="62"/>
      <c r="J24" s="63"/>
      <c r="K24" s="63"/>
      <c r="L24" s="63"/>
      <c r="M24" s="63"/>
      <c r="N24" s="63"/>
      <c r="O24" s="63"/>
      <c r="P24" s="63"/>
      <c r="Q24" s="62"/>
      <c r="R24" s="62"/>
      <c r="S24" s="62"/>
      <c r="T24" s="282"/>
      <c r="U24" s="289"/>
      <c r="V24" s="61">
        <v>20</v>
      </c>
      <c r="W24" s="62"/>
      <c r="X24" s="62">
        <v>20</v>
      </c>
      <c r="Y24" s="62"/>
      <c r="Z24" s="65"/>
      <c r="AA24" s="65"/>
      <c r="AB24" s="65"/>
      <c r="AC24" s="65"/>
      <c r="AD24" s="63"/>
      <c r="AE24" s="63"/>
      <c r="AF24" s="63"/>
      <c r="AG24" s="63"/>
      <c r="AH24" s="63"/>
      <c r="AI24" s="69"/>
      <c r="AJ24" s="62">
        <f t="shared" ref="AJ24:AJ45" si="4">SUM(V24:AH24)</f>
        <v>40</v>
      </c>
      <c r="AK24" s="62">
        <f t="shared" ref="AK24:AK47" si="5">SUM(V24:AI24)</f>
        <v>40</v>
      </c>
      <c r="AL24" s="282" t="s">
        <v>85</v>
      </c>
      <c r="AM24" s="289">
        <v>2.5</v>
      </c>
      <c r="AN24" s="253">
        <f t="shared" si="2"/>
        <v>40</v>
      </c>
      <c r="AO24" s="68">
        <f t="shared" si="3"/>
        <v>2.5</v>
      </c>
    </row>
    <row r="25" spans="1:41" ht="15" x14ac:dyDescent="0.25">
      <c r="A25" s="100">
        <v>7</v>
      </c>
      <c r="B25" s="19" t="s">
        <v>23</v>
      </c>
      <c r="C25" s="103" t="s">
        <v>30</v>
      </c>
      <c r="D25" s="60">
        <v>10</v>
      </c>
      <c r="E25" s="61"/>
      <c r="F25" s="62">
        <v>10</v>
      </c>
      <c r="G25" s="62"/>
      <c r="H25" s="62"/>
      <c r="I25" s="62"/>
      <c r="J25" s="63"/>
      <c r="K25" s="63"/>
      <c r="L25" s="63"/>
      <c r="M25" s="63"/>
      <c r="N25" s="63"/>
      <c r="O25" s="63"/>
      <c r="P25" s="63"/>
      <c r="Q25" s="62"/>
      <c r="R25" s="62">
        <f t="shared" si="0"/>
        <v>20</v>
      </c>
      <c r="S25" s="62">
        <f t="shared" si="1"/>
        <v>20</v>
      </c>
      <c r="T25" s="282" t="s">
        <v>32</v>
      </c>
      <c r="U25" s="289">
        <v>1</v>
      </c>
      <c r="V25" s="61"/>
      <c r="W25" s="62"/>
      <c r="X25" s="62"/>
      <c r="Y25" s="62"/>
      <c r="Z25" s="65"/>
      <c r="AA25" s="65"/>
      <c r="AB25" s="65"/>
      <c r="AC25" s="65"/>
      <c r="AD25" s="63"/>
      <c r="AE25" s="63"/>
      <c r="AF25" s="63"/>
      <c r="AG25" s="63"/>
      <c r="AH25" s="63"/>
      <c r="AI25" s="62"/>
      <c r="AJ25" s="62"/>
      <c r="AK25" s="62"/>
      <c r="AL25" s="111"/>
      <c r="AM25" s="289"/>
      <c r="AN25" s="253">
        <f t="shared" si="2"/>
        <v>20</v>
      </c>
      <c r="AO25" s="68">
        <f t="shared" si="3"/>
        <v>1</v>
      </c>
    </row>
    <row r="26" spans="1:41" ht="15.75" thickBot="1" x14ac:dyDescent="0.3">
      <c r="A26" s="101">
        <v>8</v>
      </c>
      <c r="B26" s="31" t="s">
        <v>23</v>
      </c>
      <c r="C26" s="104" t="s">
        <v>31</v>
      </c>
      <c r="D26" s="71"/>
      <c r="E26" s="72"/>
      <c r="F26" s="73"/>
      <c r="G26" s="73"/>
      <c r="H26" s="73"/>
      <c r="I26" s="73"/>
      <c r="J26" s="74"/>
      <c r="K26" s="74"/>
      <c r="L26" s="74"/>
      <c r="M26" s="74"/>
      <c r="N26" s="74"/>
      <c r="O26" s="74"/>
      <c r="P26" s="74"/>
      <c r="Q26" s="73"/>
      <c r="R26" s="73"/>
      <c r="S26" s="73"/>
      <c r="T26" s="363"/>
      <c r="U26" s="365"/>
      <c r="V26" s="72">
        <v>15</v>
      </c>
      <c r="W26" s="73"/>
      <c r="X26" s="73">
        <v>15</v>
      </c>
      <c r="Y26" s="73"/>
      <c r="Z26" s="75"/>
      <c r="AA26" s="75"/>
      <c r="AB26" s="75"/>
      <c r="AC26" s="75"/>
      <c r="AD26" s="74"/>
      <c r="AE26" s="74"/>
      <c r="AF26" s="74"/>
      <c r="AG26" s="74"/>
      <c r="AH26" s="74"/>
      <c r="AI26" s="73"/>
      <c r="AJ26" s="73">
        <f t="shared" si="4"/>
        <v>30</v>
      </c>
      <c r="AK26" s="73">
        <f t="shared" si="5"/>
        <v>30</v>
      </c>
      <c r="AL26" s="280" t="s">
        <v>32</v>
      </c>
      <c r="AM26" s="288">
        <v>2</v>
      </c>
      <c r="AN26" s="241">
        <f t="shared" si="2"/>
        <v>30</v>
      </c>
      <c r="AO26" s="199">
        <f t="shared" si="3"/>
        <v>2</v>
      </c>
    </row>
    <row r="27" spans="1:41" ht="27.75" customHeight="1" thickBot="1" x14ac:dyDescent="0.25">
      <c r="A27" s="409" t="s">
        <v>105</v>
      </c>
      <c r="B27" s="410"/>
      <c r="C27" s="411"/>
      <c r="D27" s="421"/>
      <c r="E27" s="421"/>
      <c r="F27" s="421"/>
      <c r="G27" s="421"/>
      <c r="H27" s="421"/>
      <c r="I27" s="421"/>
      <c r="J27" s="421"/>
      <c r="K27" s="421"/>
      <c r="L27" s="421"/>
      <c r="M27" s="421"/>
      <c r="N27" s="421"/>
      <c r="O27" s="421"/>
      <c r="P27" s="421"/>
      <c r="Q27" s="421"/>
      <c r="R27" s="421"/>
      <c r="S27" s="421"/>
      <c r="T27" s="421"/>
      <c r="U27" s="422"/>
      <c r="V27" s="421"/>
      <c r="W27" s="421"/>
      <c r="X27" s="421"/>
      <c r="Y27" s="421"/>
      <c r="Z27" s="421"/>
      <c r="AA27" s="421"/>
      <c r="AB27" s="421"/>
      <c r="AC27" s="421"/>
      <c r="AD27" s="421"/>
      <c r="AE27" s="421"/>
      <c r="AF27" s="421"/>
      <c r="AG27" s="421"/>
      <c r="AH27" s="421"/>
      <c r="AI27" s="421"/>
      <c r="AJ27" s="421"/>
      <c r="AK27" s="421"/>
      <c r="AL27" s="421"/>
      <c r="AM27" s="422"/>
      <c r="AN27" s="421"/>
      <c r="AO27" s="424"/>
    </row>
    <row r="28" spans="1:41" ht="15" x14ac:dyDescent="0.25">
      <c r="A28" s="200">
        <v>9</v>
      </c>
      <c r="B28" s="32" t="s">
        <v>23</v>
      </c>
      <c r="C28" s="201" t="s">
        <v>35</v>
      </c>
      <c r="D28" s="52">
        <v>25</v>
      </c>
      <c r="E28" s="52"/>
      <c r="F28" s="53">
        <v>5</v>
      </c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5"/>
      <c r="R28" s="53">
        <f t="shared" si="0"/>
        <v>30</v>
      </c>
      <c r="S28" s="53">
        <f t="shared" si="1"/>
        <v>30</v>
      </c>
      <c r="T28" s="281" t="s">
        <v>32</v>
      </c>
      <c r="U28" s="287">
        <v>2</v>
      </c>
      <c r="V28" s="52"/>
      <c r="W28" s="53"/>
      <c r="X28" s="53"/>
      <c r="Y28" s="53"/>
      <c r="Z28" s="52"/>
      <c r="AA28" s="52"/>
      <c r="AB28" s="52"/>
      <c r="AC28" s="52"/>
      <c r="AD28" s="53"/>
      <c r="AE28" s="53"/>
      <c r="AF28" s="53"/>
      <c r="AG28" s="53"/>
      <c r="AH28" s="53"/>
      <c r="AI28" s="53"/>
      <c r="AJ28" s="53"/>
      <c r="AK28" s="53"/>
      <c r="AL28" s="281"/>
      <c r="AM28" s="287"/>
      <c r="AN28" s="370">
        <f t="shared" si="2"/>
        <v>30</v>
      </c>
      <c r="AO28" s="203">
        <f t="shared" si="3"/>
        <v>2</v>
      </c>
    </row>
    <row r="29" spans="1:41" ht="15" x14ac:dyDescent="0.25">
      <c r="A29" s="158">
        <v>10</v>
      </c>
      <c r="B29" s="26" t="s">
        <v>23</v>
      </c>
      <c r="C29" s="159" t="s">
        <v>36</v>
      </c>
      <c r="D29" s="61">
        <v>40</v>
      </c>
      <c r="E29" s="61"/>
      <c r="F29" s="62">
        <v>15</v>
      </c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9"/>
      <c r="R29" s="62">
        <f t="shared" si="0"/>
        <v>55</v>
      </c>
      <c r="S29" s="62">
        <f t="shared" si="1"/>
        <v>55</v>
      </c>
      <c r="T29" s="282" t="s">
        <v>32</v>
      </c>
      <c r="U29" s="289">
        <v>3.5</v>
      </c>
      <c r="V29" s="61"/>
      <c r="W29" s="62"/>
      <c r="X29" s="62"/>
      <c r="Y29" s="62"/>
      <c r="Z29" s="61"/>
      <c r="AA29" s="61"/>
      <c r="AB29" s="61"/>
      <c r="AC29" s="61"/>
      <c r="AD29" s="62"/>
      <c r="AE29" s="62"/>
      <c r="AF29" s="62"/>
      <c r="AG29" s="62"/>
      <c r="AH29" s="62"/>
      <c r="AI29" s="62"/>
      <c r="AJ29" s="62"/>
      <c r="AK29" s="62"/>
      <c r="AL29" s="282"/>
      <c r="AM29" s="289"/>
      <c r="AN29" s="371">
        <f t="shared" si="2"/>
        <v>55</v>
      </c>
      <c r="AO29" s="173">
        <f t="shared" si="3"/>
        <v>3.5</v>
      </c>
    </row>
    <row r="30" spans="1:41" ht="15" x14ac:dyDescent="0.25">
      <c r="A30" s="158">
        <v>11</v>
      </c>
      <c r="B30" s="26" t="s">
        <v>23</v>
      </c>
      <c r="C30" s="159" t="s">
        <v>37</v>
      </c>
      <c r="D30" s="61"/>
      <c r="E30" s="61"/>
      <c r="F30" s="62"/>
      <c r="G30" s="62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282"/>
      <c r="U30" s="289"/>
      <c r="V30" s="61">
        <v>10</v>
      </c>
      <c r="W30" s="62"/>
      <c r="X30" s="62">
        <v>5</v>
      </c>
      <c r="Y30" s="62"/>
      <c r="Z30" s="61"/>
      <c r="AA30" s="61"/>
      <c r="AB30" s="61"/>
      <c r="AC30" s="61"/>
      <c r="AD30" s="62"/>
      <c r="AE30" s="62"/>
      <c r="AF30" s="62"/>
      <c r="AG30" s="62"/>
      <c r="AH30" s="62"/>
      <c r="AI30" s="69"/>
      <c r="AJ30" s="62">
        <f t="shared" si="4"/>
        <v>15</v>
      </c>
      <c r="AK30" s="62">
        <f t="shared" si="5"/>
        <v>15</v>
      </c>
      <c r="AL30" s="282" t="s">
        <v>32</v>
      </c>
      <c r="AM30" s="289">
        <v>1</v>
      </c>
      <c r="AN30" s="371">
        <f t="shared" si="2"/>
        <v>15</v>
      </c>
      <c r="AO30" s="173">
        <f t="shared" si="3"/>
        <v>1</v>
      </c>
    </row>
    <row r="31" spans="1:41" ht="15" x14ac:dyDescent="0.25">
      <c r="A31" s="158">
        <v>12</v>
      </c>
      <c r="B31" s="26" t="s">
        <v>23</v>
      </c>
      <c r="C31" s="159" t="s">
        <v>38</v>
      </c>
      <c r="D31" s="61"/>
      <c r="E31" s="61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282"/>
      <c r="U31" s="289"/>
      <c r="V31" s="61">
        <v>30</v>
      </c>
      <c r="W31" s="62"/>
      <c r="X31" s="62">
        <v>5</v>
      </c>
      <c r="Y31" s="62"/>
      <c r="Z31" s="61"/>
      <c r="AA31" s="61"/>
      <c r="AB31" s="61"/>
      <c r="AC31" s="61"/>
      <c r="AD31" s="62"/>
      <c r="AE31" s="62"/>
      <c r="AF31" s="62"/>
      <c r="AG31" s="62"/>
      <c r="AH31" s="62"/>
      <c r="AI31" s="69"/>
      <c r="AJ31" s="62">
        <f t="shared" si="4"/>
        <v>35</v>
      </c>
      <c r="AK31" s="62">
        <f t="shared" si="5"/>
        <v>35</v>
      </c>
      <c r="AL31" s="282" t="s">
        <v>32</v>
      </c>
      <c r="AM31" s="289">
        <v>2.5</v>
      </c>
      <c r="AN31" s="371">
        <f t="shared" si="2"/>
        <v>35</v>
      </c>
      <c r="AO31" s="173">
        <f t="shared" si="3"/>
        <v>2.5</v>
      </c>
    </row>
    <row r="32" spans="1:41" ht="15" x14ac:dyDescent="0.25">
      <c r="A32" s="158">
        <v>13</v>
      </c>
      <c r="B32" s="26" t="s">
        <v>23</v>
      </c>
      <c r="C32" s="159" t="s">
        <v>39</v>
      </c>
      <c r="D32" s="61">
        <v>15</v>
      </c>
      <c r="E32" s="61"/>
      <c r="F32" s="62">
        <v>10</v>
      </c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9"/>
      <c r="R32" s="62">
        <f t="shared" si="0"/>
        <v>25</v>
      </c>
      <c r="S32" s="62">
        <f t="shared" si="1"/>
        <v>25</v>
      </c>
      <c r="T32" s="282" t="s">
        <v>32</v>
      </c>
      <c r="U32" s="289">
        <v>2</v>
      </c>
      <c r="V32" s="61"/>
      <c r="W32" s="62"/>
      <c r="X32" s="62"/>
      <c r="Y32" s="62"/>
      <c r="Z32" s="61"/>
      <c r="AA32" s="61"/>
      <c r="AB32" s="61"/>
      <c r="AC32" s="61"/>
      <c r="AD32" s="62"/>
      <c r="AE32" s="62"/>
      <c r="AF32" s="62"/>
      <c r="AG32" s="62"/>
      <c r="AH32" s="62"/>
      <c r="AI32" s="62"/>
      <c r="AJ32" s="62"/>
      <c r="AK32" s="62"/>
      <c r="AL32" s="282"/>
      <c r="AM32" s="289"/>
      <c r="AN32" s="371">
        <f t="shared" si="2"/>
        <v>25</v>
      </c>
      <c r="AO32" s="173">
        <f t="shared" si="3"/>
        <v>2</v>
      </c>
    </row>
    <row r="33" spans="1:41" ht="29.25" x14ac:dyDescent="0.25">
      <c r="A33" s="160">
        <v>14</v>
      </c>
      <c r="B33" s="28" t="s">
        <v>23</v>
      </c>
      <c r="C33" s="159" t="s">
        <v>40</v>
      </c>
      <c r="D33" s="61"/>
      <c r="E33" s="61"/>
      <c r="F33" s="62"/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/>
      <c r="T33" s="282"/>
      <c r="U33" s="289"/>
      <c r="V33" s="61">
        <v>30</v>
      </c>
      <c r="W33" s="62"/>
      <c r="X33" s="62"/>
      <c r="Y33" s="62"/>
      <c r="Z33" s="61"/>
      <c r="AA33" s="61"/>
      <c r="AB33" s="61"/>
      <c r="AC33" s="61"/>
      <c r="AD33" s="62"/>
      <c r="AE33" s="62"/>
      <c r="AF33" s="62"/>
      <c r="AG33" s="62"/>
      <c r="AH33" s="62"/>
      <c r="AI33" s="69"/>
      <c r="AJ33" s="62">
        <f t="shared" si="4"/>
        <v>30</v>
      </c>
      <c r="AK33" s="62">
        <f t="shared" si="5"/>
        <v>30</v>
      </c>
      <c r="AL33" s="282" t="s">
        <v>32</v>
      </c>
      <c r="AM33" s="289">
        <v>2</v>
      </c>
      <c r="AN33" s="371">
        <f t="shared" si="2"/>
        <v>30</v>
      </c>
      <c r="AO33" s="173">
        <f t="shared" si="3"/>
        <v>2</v>
      </c>
    </row>
    <row r="34" spans="1:41" ht="29.25" x14ac:dyDescent="0.25">
      <c r="A34" s="161">
        <v>15</v>
      </c>
      <c r="B34" s="33" t="s">
        <v>23</v>
      </c>
      <c r="C34" s="162" t="s">
        <v>41</v>
      </c>
      <c r="D34" s="72"/>
      <c r="E34" s="72"/>
      <c r="F34" s="73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280"/>
      <c r="U34" s="326"/>
      <c r="V34" s="72">
        <v>30</v>
      </c>
      <c r="W34" s="73"/>
      <c r="X34" s="73"/>
      <c r="Y34" s="73"/>
      <c r="Z34" s="72"/>
      <c r="AA34" s="72"/>
      <c r="AB34" s="72"/>
      <c r="AC34" s="72"/>
      <c r="AD34" s="73"/>
      <c r="AE34" s="73"/>
      <c r="AF34" s="73"/>
      <c r="AG34" s="73"/>
      <c r="AH34" s="73"/>
      <c r="AI34" s="81"/>
      <c r="AJ34" s="73">
        <f t="shared" si="4"/>
        <v>30</v>
      </c>
      <c r="AK34" s="73">
        <f t="shared" si="5"/>
        <v>30</v>
      </c>
      <c r="AL34" s="280" t="s">
        <v>32</v>
      </c>
      <c r="AM34" s="326">
        <v>2</v>
      </c>
      <c r="AN34" s="371">
        <f t="shared" si="2"/>
        <v>30</v>
      </c>
      <c r="AO34" s="173">
        <f t="shared" si="3"/>
        <v>2</v>
      </c>
    </row>
    <row r="35" spans="1:41" ht="15" x14ac:dyDescent="0.25">
      <c r="A35" s="163">
        <v>16</v>
      </c>
      <c r="B35" s="143" t="s">
        <v>23</v>
      </c>
      <c r="C35" s="164" t="s">
        <v>89</v>
      </c>
      <c r="D35" s="157"/>
      <c r="E35" s="144"/>
      <c r="F35" s="144"/>
      <c r="G35" s="144"/>
      <c r="H35" s="144"/>
      <c r="I35" s="144"/>
      <c r="J35" s="144"/>
      <c r="K35" s="144"/>
      <c r="L35" s="144"/>
      <c r="M35" s="144">
        <v>30</v>
      </c>
      <c r="N35" s="144"/>
      <c r="O35" s="144"/>
      <c r="P35" s="144"/>
      <c r="Q35" s="144"/>
      <c r="R35" s="144">
        <f t="shared" si="0"/>
        <v>30</v>
      </c>
      <c r="S35" s="144">
        <f t="shared" si="1"/>
        <v>30</v>
      </c>
      <c r="T35" s="178" t="s">
        <v>32</v>
      </c>
      <c r="U35" s="291">
        <v>2</v>
      </c>
      <c r="V35" s="157"/>
      <c r="W35" s="144"/>
      <c r="X35" s="144"/>
      <c r="Y35" s="144"/>
      <c r="Z35" s="144"/>
      <c r="AA35" s="144"/>
      <c r="AB35" s="144"/>
      <c r="AC35" s="144"/>
      <c r="AD35" s="144"/>
      <c r="AE35" s="144">
        <v>30</v>
      </c>
      <c r="AF35" s="144"/>
      <c r="AG35" s="144"/>
      <c r="AH35" s="144"/>
      <c r="AI35" s="144"/>
      <c r="AJ35" s="144">
        <f t="shared" si="4"/>
        <v>30</v>
      </c>
      <c r="AK35" s="144">
        <f t="shared" si="5"/>
        <v>30</v>
      </c>
      <c r="AL35" s="178" t="s">
        <v>32</v>
      </c>
      <c r="AM35" s="291">
        <v>2</v>
      </c>
      <c r="AN35" s="371">
        <f t="shared" si="2"/>
        <v>60</v>
      </c>
      <c r="AO35" s="173">
        <f t="shared" si="3"/>
        <v>4</v>
      </c>
    </row>
    <row r="36" spans="1:41" ht="15" x14ac:dyDescent="0.25">
      <c r="A36" s="163">
        <v>17</v>
      </c>
      <c r="B36" s="143" t="s">
        <v>23</v>
      </c>
      <c r="C36" s="164" t="s">
        <v>106</v>
      </c>
      <c r="D36" s="157">
        <v>5</v>
      </c>
      <c r="E36" s="144"/>
      <c r="F36" s="144">
        <v>10</v>
      </c>
      <c r="G36" s="144"/>
      <c r="H36" s="144"/>
      <c r="I36" s="144"/>
      <c r="J36" s="144"/>
      <c r="K36" s="144"/>
      <c r="L36" s="144"/>
      <c r="M36" s="144"/>
      <c r="N36" s="144"/>
      <c r="O36" s="144"/>
      <c r="P36" s="144"/>
      <c r="Q36" s="144"/>
      <c r="R36" s="144">
        <f t="shared" si="0"/>
        <v>15</v>
      </c>
      <c r="S36" s="144">
        <f t="shared" si="1"/>
        <v>15</v>
      </c>
      <c r="T36" s="178" t="s">
        <v>32</v>
      </c>
      <c r="U36" s="291">
        <v>1</v>
      </c>
      <c r="V36" s="157"/>
      <c r="W36" s="144"/>
      <c r="X36" s="144"/>
      <c r="Y36" s="144"/>
      <c r="Z36" s="144"/>
      <c r="AA36" s="144"/>
      <c r="AB36" s="144"/>
      <c r="AC36" s="144"/>
      <c r="AD36" s="144"/>
      <c r="AE36" s="144"/>
      <c r="AF36" s="144"/>
      <c r="AG36" s="144"/>
      <c r="AH36" s="144"/>
      <c r="AI36" s="144"/>
      <c r="AJ36" s="144"/>
      <c r="AK36" s="144"/>
      <c r="AL36" s="178"/>
      <c r="AM36" s="291"/>
      <c r="AN36" s="371">
        <f>S36+AK36</f>
        <v>15</v>
      </c>
      <c r="AO36" s="173">
        <f>U36+AM36</f>
        <v>1</v>
      </c>
    </row>
    <row r="37" spans="1:41" ht="15.75" thickBot="1" x14ac:dyDescent="0.3">
      <c r="A37" s="204">
        <v>18</v>
      </c>
      <c r="B37" s="205" t="s">
        <v>23</v>
      </c>
      <c r="C37" s="206" t="s">
        <v>107</v>
      </c>
      <c r="D37" s="210">
        <v>5</v>
      </c>
      <c r="E37" s="211"/>
      <c r="F37" s="211">
        <v>10</v>
      </c>
      <c r="G37" s="211"/>
      <c r="H37" s="211"/>
      <c r="I37" s="211"/>
      <c r="J37" s="211"/>
      <c r="K37" s="211"/>
      <c r="L37" s="211"/>
      <c r="M37" s="211"/>
      <c r="N37" s="211"/>
      <c r="O37" s="211"/>
      <c r="P37" s="211"/>
      <c r="Q37" s="211"/>
      <c r="R37" s="211">
        <f t="shared" ref="R37" si="6">SUM(D37:P37)</f>
        <v>15</v>
      </c>
      <c r="S37" s="211">
        <f t="shared" ref="S37" si="7">SUM(D37:Q37)</f>
        <v>15</v>
      </c>
      <c r="T37" s="258" t="s">
        <v>32</v>
      </c>
      <c r="U37" s="292">
        <v>1</v>
      </c>
      <c r="V37" s="210"/>
      <c r="W37" s="211"/>
      <c r="X37" s="211"/>
      <c r="Y37" s="211"/>
      <c r="Z37" s="211"/>
      <c r="AA37" s="211"/>
      <c r="AB37" s="211"/>
      <c r="AC37" s="211"/>
      <c r="AD37" s="211"/>
      <c r="AE37" s="211"/>
      <c r="AF37" s="211"/>
      <c r="AG37" s="211"/>
      <c r="AH37" s="211"/>
      <c r="AI37" s="211"/>
      <c r="AJ37" s="211"/>
      <c r="AK37" s="211"/>
      <c r="AL37" s="258"/>
      <c r="AM37" s="292"/>
      <c r="AN37" s="372">
        <f>S37+AK37</f>
        <v>15</v>
      </c>
      <c r="AO37" s="215">
        <f>U37+AM37</f>
        <v>1</v>
      </c>
    </row>
    <row r="38" spans="1:41" ht="27.75" customHeight="1" thickBot="1" x14ac:dyDescent="0.25">
      <c r="A38" s="428" t="s">
        <v>77</v>
      </c>
      <c r="B38" s="429"/>
      <c r="C38" s="430"/>
      <c r="D38" s="421"/>
      <c r="E38" s="421"/>
      <c r="F38" s="421"/>
      <c r="G38" s="421"/>
      <c r="H38" s="421"/>
      <c r="I38" s="421"/>
      <c r="J38" s="421"/>
      <c r="K38" s="421"/>
      <c r="L38" s="421"/>
      <c r="M38" s="421"/>
      <c r="N38" s="421"/>
      <c r="O38" s="421"/>
      <c r="P38" s="421"/>
      <c r="Q38" s="421"/>
      <c r="R38" s="421"/>
      <c r="S38" s="421"/>
      <c r="T38" s="421"/>
      <c r="U38" s="422"/>
      <c r="V38" s="421"/>
      <c r="W38" s="421"/>
      <c r="X38" s="421"/>
      <c r="Y38" s="421"/>
      <c r="Z38" s="421"/>
      <c r="AA38" s="421"/>
      <c r="AB38" s="421"/>
      <c r="AC38" s="421"/>
      <c r="AD38" s="421"/>
      <c r="AE38" s="421"/>
      <c r="AF38" s="421"/>
      <c r="AG38" s="421"/>
      <c r="AH38" s="421"/>
      <c r="AI38" s="421"/>
      <c r="AJ38" s="421"/>
      <c r="AK38" s="421"/>
      <c r="AL38" s="421"/>
      <c r="AM38" s="422"/>
      <c r="AN38" s="421"/>
      <c r="AO38" s="424"/>
    </row>
    <row r="39" spans="1:41" ht="15" x14ac:dyDescent="0.25">
      <c r="A39" s="99">
        <v>19</v>
      </c>
      <c r="B39" s="32" t="s">
        <v>23</v>
      </c>
      <c r="C39" s="102" t="s">
        <v>33</v>
      </c>
      <c r="D39" s="51">
        <v>18</v>
      </c>
      <c r="E39" s="52"/>
      <c r="F39" s="53"/>
      <c r="G39" s="53"/>
      <c r="H39" s="53">
        <v>30</v>
      </c>
      <c r="I39" s="53"/>
      <c r="J39" s="54"/>
      <c r="K39" s="54"/>
      <c r="L39" s="54"/>
      <c r="M39" s="54"/>
      <c r="N39" s="54"/>
      <c r="O39" s="54"/>
      <c r="P39" s="54"/>
      <c r="Q39" s="55"/>
      <c r="R39" s="53">
        <f>SUM(D39:P39)</f>
        <v>48</v>
      </c>
      <c r="S39" s="53">
        <f>SUM(D39:Q39)</f>
        <v>48</v>
      </c>
      <c r="T39" s="281" t="s">
        <v>32</v>
      </c>
      <c r="U39" s="287">
        <v>2</v>
      </c>
      <c r="V39" s="52"/>
      <c r="W39" s="53"/>
      <c r="X39" s="53"/>
      <c r="Y39" s="53"/>
      <c r="Z39" s="57"/>
      <c r="AA39" s="57"/>
      <c r="AB39" s="57"/>
      <c r="AC39" s="57"/>
      <c r="AD39" s="54"/>
      <c r="AE39" s="54"/>
      <c r="AF39" s="54"/>
      <c r="AG39" s="54"/>
      <c r="AH39" s="54"/>
      <c r="AI39" s="53"/>
      <c r="AJ39" s="53"/>
      <c r="AK39" s="53"/>
      <c r="AL39" s="368"/>
      <c r="AM39" s="287"/>
      <c r="AN39" s="82">
        <f>SUM(S39,AK39)</f>
        <v>48</v>
      </c>
      <c r="AO39" s="82">
        <f>U39+AM39</f>
        <v>2</v>
      </c>
    </row>
    <row r="40" spans="1:41" ht="15.75" thickBot="1" x14ac:dyDescent="0.3">
      <c r="A40" s="101">
        <v>20</v>
      </c>
      <c r="B40" s="34" t="s">
        <v>23</v>
      </c>
      <c r="C40" s="104" t="s">
        <v>34</v>
      </c>
      <c r="D40" s="71">
        <v>10</v>
      </c>
      <c r="E40" s="72"/>
      <c r="F40" s="73"/>
      <c r="G40" s="73"/>
      <c r="H40" s="73">
        <v>20</v>
      </c>
      <c r="I40" s="73"/>
      <c r="J40" s="74"/>
      <c r="K40" s="74"/>
      <c r="L40" s="74"/>
      <c r="M40" s="74"/>
      <c r="N40" s="74"/>
      <c r="O40" s="74"/>
      <c r="P40" s="74"/>
      <c r="Q40" s="81"/>
      <c r="R40" s="73">
        <f>SUM(D40:P40)</f>
        <v>30</v>
      </c>
      <c r="S40" s="73">
        <f>SUM(D40:Q40)</f>
        <v>30</v>
      </c>
      <c r="T40" s="280" t="s">
        <v>32</v>
      </c>
      <c r="U40" s="288">
        <v>1.5</v>
      </c>
      <c r="V40" s="72">
        <v>10</v>
      </c>
      <c r="W40" s="73"/>
      <c r="X40" s="73"/>
      <c r="Y40" s="73"/>
      <c r="Z40" s="75">
        <v>20</v>
      </c>
      <c r="AA40" s="75"/>
      <c r="AB40" s="75"/>
      <c r="AC40" s="75"/>
      <c r="AD40" s="74"/>
      <c r="AE40" s="74"/>
      <c r="AF40" s="74"/>
      <c r="AG40" s="74"/>
      <c r="AH40" s="74"/>
      <c r="AI40" s="81"/>
      <c r="AJ40" s="73">
        <f>SUM(V40:AH40)</f>
        <v>30</v>
      </c>
      <c r="AK40" s="73">
        <f>SUM(V40:AI40)</f>
        <v>30</v>
      </c>
      <c r="AL40" s="280" t="s">
        <v>85</v>
      </c>
      <c r="AM40" s="288">
        <v>1.5</v>
      </c>
      <c r="AN40" s="181">
        <f>SUM(S40,AK40)</f>
        <v>60</v>
      </c>
      <c r="AO40" s="181">
        <f>U40+AM40</f>
        <v>3</v>
      </c>
    </row>
    <row r="41" spans="1:41" ht="27.75" customHeight="1" thickBot="1" x14ac:dyDescent="0.3">
      <c r="A41" s="409" t="s">
        <v>137</v>
      </c>
      <c r="B41" s="410"/>
      <c r="C41" s="410"/>
      <c r="D41" s="245"/>
      <c r="E41" s="246"/>
      <c r="F41" s="246"/>
      <c r="G41" s="246"/>
      <c r="H41" s="246"/>
      <c r="I41" s="246"/>
      <c r="J41" s="247"/>
      <c r="K41" s="247"/>
      <c r="L41" s="247"/>
      <c r="M41" s="247"/>
      <c r="N41" s="247"/>
      <c r="O41" s="247"/>
      <c r="P41" s="247"/>
      <c r="Q41" s="248"/>
      <c r="R41" s="246"/>
      <c r="S41" s="246"/>
      <c r="T41" s="249"/>
      <c r="U41" s="364"/>
      <c r="V41" s="246"/>
      <c r="W41" s="246"/>
      <c r="X41" s="246"/>
      <c r="Y41" s="246"/>
      <c r="Z41" s="247"/>
      <c r="AA41" s="247"/>
      <c r="AB41" s="247"/>
      <c r="AC41" s="247"/>
      <c r="AD41" s="247"/>
      <c r="AE41" s="247"/>
      <c r="AF41" s="247"/>
      <c r="AG41" s="247"/>
      <c r="AH41" s="247"/>
      <c r="AI41" s="248"/>
      <c r="AJ41" s="246"/>
      <c r="AK41" s="246"/>
      <c r="AL41" s="249"/>
      <c r="AM41" s="364"/>
      <c r="AN41" s="250"/>
      <c r="AO41" s="251"/>
    </row>
    <row r="42" spans="1:41" ht="15.75" thickBot="1" x14ac:dyDescent="0.3">
      <c r="A42" s="260">
        <v>21</v>
      </c>
      <c r="B42" s="198" t="s">
        <v>23</v>
      </c>
      <c r="C42" s="261" t="s">
        <v>43</v>
      </c>
      <c r="D42" s="262">
        <v>10</v>
      </c>
      <c r="E42" s="26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83">
        <f t="shared" ref="R42" si="8">SUM(D42:P42)</f>
        <v>10</v>
      </c>
      <c r="S42" s="83">
        <f t="shared" ref="S42" si="9">SUM(D42:Q42)</f>
        <v>10</v>
      </c>
      <c r="T42" s="293" t="s">
        <v>32</v>
      </c>
      <c r="U42" s="295">
        <v>0.5</v>
      </c>
      <c r="V42" s="263">
        <v>10</v>
      </c>
      <c r="W42" s="83"/>
      <c r="X42" s="83"/>
      <c r="Y42" s="83"/>
      <c r="Z42" s="263"/>
      <c r="AA42" s="263"/>
      <c r="AB42" s="263"/>
      <c r="AC42" s="263"/>
      <c r="AD42" s="83"/>
      <c r="AE42" s="83"/>
      <c r="AF42" s="83"/>
      <c r="AG42" s="83"/>
      <c r="AH42" s="83"/>
      <c r="AI42" s="83"/>
      <c r="AJ42" s="83">
        <f t="shared" ref="AJ42" si="10">SUM(V42:AH42)</f>
        <v>10</v>
      </c>
      <c r="AK42" s="83">
        <f t="shared" ref="AK42" si="11">SUM(V42:AI42)</f>
        <v>10</v>
      </c>
      <c r="AL42" s="293" t="s">
        <v>32</v>
      </c>
      <c r="AM42" s="295">
        <v>0.5</v>
      </c>
      <c r="AN42" s="373">
        <f t="shared" ref="AN42" si="12">SUM(S42,AK42)</f>
        <v>20</v>
      </c>
      <c r="AO42" s="244">
        <f t="shared" ref="AO42" si="13">U42+AM42</f>
        <v>1</v>
      </c>
    </row>
    <row r="43" spans="1:41" ht="27.75" customHeight="1" thickBot="1" x14ac:dyDescent="0.25">
      <c r="A43" s="409" t="s">
        <v>96</v>
      </c>
      <c r="B43" s="410"/>
      <c r="C43" s="411"/>
      <c r="D43" s="421"/>
      <c r="E43" s="421"/>
      <c r="F43" s="421"/>
      <c r="G43" s="421"/>
      <c r="H43" s="421"/>
      <c r="I43" s="421"/>
      <c r="J43" s="421"/>
      <c r="K43" s="421"/>
      <c r="L43" s="421"/>
      <c r="M43" s="421"/>
      <c r="N43" s="421"/>
      <c r="O43" s="421"/>
      <c r="P43" s="421"/>
      <c r="Q43" s="421"/>
      <c r="R43" s="421"/>
      <c r="S43" s="421"/>
      <c r="T43" s="421"/>
      <c r="U43" s="422"/>
      <c r="V43" s="421"/>
      <c r="W43" s="421"/>
      <c r="X43" s="421"/>
      <c r="Y43" s="421"/>
      <c r="Z43" s="421"/>
      <c r="AA43" s="421"/>
      <c r="AB43" s="421"/>
      <c r="AC43" s="421"/>
      <c r="AD43" s="421"/>
      <c r="AE43" s="421"/>
      <c r="AF43" s="421"/>
      <c r="AG43" s="421"/>
      <c r="AH43" s="421"/>
      <c r="AI43" s="421"/>
      <c r="AJ43" s="421"/>
      <c r="AK43" s="421"/>
      <c r="AL43" s="421"/>
      <c r="AM43" s="422"/>
      <c r="AN43" s="421"/>
      <c r="AO43" s="424"/>
    </row>
    <row r="44" spans="1:41" ht="15" x14ac:dyDescent="0.25">
      <c r="A44" s="99">
        <v>22</v>
      </c>
      <c r="B44" s="30" t="s">
        <v>23</v>
      </c>
      <c r="C44" s="102" t="s">
        <v>42</v>
      </c>
      <c r="D44" s="51">
        <v>15</v>
      </c>
      <c r="E44" s="52"/>
      <c r="F44" s="53"/>
      <c r="G44" s="16"/>
      <c r="H44" s="53">
        <v>25</v>
      </c>
      <c r="I44" s="53"/>
      <c r="J44" s="53"/>
      <c r="K44" s="53"/>
      <c r="L44" s="53"/>
      <c r="M44" s="53"/>
      <c r="N44" s="53"/>
      <c r="O44" s="53"/>
      <c r="P44" s="53"/>
      <c r="Q44" s="53"/>
      <c r="R44" s="53">
        <f t="shared" si="0"/>
        <v>40</v>
      </c>
      <c r="S44" s="53">
        <f t="shared" si="1"/>
        <v>40</v>
      </c>
      <c r="T44" s="281" t="s">
        <v>32</v>
      </c>
      <c r="U44" s="287">
        <v>2</v>
      </c>
      <c r="V44" s="52">
        <v>25</v>
      </c>
      <c r="W44" s="53"/>
      <c r="X44" s="53"/>
      <c r="Y44" s="53"/>
      <c r="Z44" s="52">
        <v>35</v>
      </c>
      <c r="AA44" s="52"/>
      <c r="AB44" s="52"/>
      <c r="AC44" s="52"/>
      <c r="AD44" s="53"/>
      <c r="AE44" s="53"/>
      <c r="AF44" s="53"/>
      <c r="AG44" s="53"/>
      <c r="AH44" s="53"/>
      <c r="AI44" s="55"/>
      <c r="AJ44" s="53">
        <f t="shared" si="4"/>
        <v>60</v>
      </c>
      <c r="AK44" s="53">
        <f t="shared" si="5"/>
        <v>60</v>
      </c>
      <c r="AL44" s="281" t="s">
        <v>85</v>
      </c>
      <c r="AM44" s="287">
        <v>3</v>
      </c>
      <c r="AN44" s="82">
        <f t="shared" si="2"/>
        <v>100</v>
      </c>
      <c r="AO44" s="82">
        <f t="shared" si="3"/>
        <v>5</v>
      </c>
    </row>
    <row r="45" spans="1:41" ht="27" thickBot="1" x14ac:dyDescent="0.3">
      <c r="A45" s="106">
        <v>23</v>
      </c>
      <c r="B45" s="35" t="s">
        <v>44</v>
      </c>
      <c r="C45" s="107" t="s">
        <v>112</v>
      </c>
      <c r="D45" s="71">
        <v>10</v>
      </c>
      <c r="E45" s="72"/>
      <c r="F45" s="73"/>
      <c r="G45" s="73"/>
      <c r="H45" s="73">
        <v>10</v>
      </c>
      <c r="I45" s="73"/>
      <c r="J45" s="73"/>
      <c r="K45" s="73"/>
      <c r="L45" s="73"/>
      <c r="M45" s="73"/>
      <c r="N45" s="73"/>
      <c r="O45" s="73"/>
      <c r="P45" s="73"/>
      <c r="Q45" s="81"/>
      <c r="R45" s="73">
        <f t="shared" si="0"/>
        <v>20</v>
      </c>
      <c r="S45" s="73">
        <f t="shared" si="1"/>
        <v>20</v>
      </c>
      <c r="T45" s="280" t="s">
        <v>32</v>
      </c>
      <c r="U45" s="288">
        <v>1</v>
      </c>
      <c r="V45" s="72">
        <v>10</v>
      </c>
      <c r="W45" s="73"/>
      <c r="X45" s="73"/>
      <c r="Y45" s="73"/>
      <c r="Z45" s="72">
        <v>10</v>
      </c>
      <c r="AA45" s="72"/>
      <c r="AB45" s="72"/>
      <c r="AC45" s="72"/>
      <c r="AD45" s="73"/>
      <c r="AE45" s="73"/>
      <c r="AF45" s="73"/>
      <c r="AG45" s="73"/>
      <c r="AH45" s="73"/>
      <c r="AI45" s="81"/>
      <c r="AJ45" s="73">
        <f t="shared" si="4"/>
        <v>20</v>
      </c>
      <c r="AK45" s="73">
        <f t="shared" si="5"/>
        <v>20</v>
      </c>
      <c r="AL45" s="280" t="s">
        <v>32</v>
      </c>
      <c r="AM45" s="288">
        <v>1</v>
      </c>
      <c r="AN45" s="181">
        <f t="shared" si="2"/>
        <v>40</v>
      </c>
      <c r="AO45" s="181">
        <f t="shared" si="3"/>
        <v>2</v>
      </c>
    </row>
    <row r="46" spans="1:41" ht="27.75" customHeight="1" thickBot="1" x14ac:dyDescent="0.25">
      <c r="A46" s="409" t="s">
        <v>78</v>
      </c>
      <c r="B46" s="410"/>
      <c r="C46" s="411"/>
      <c r="D46" s="421"/>
      <c r="E46" s="421"/>
      <c r="F46" s="421"/>
      <c r="G46" s="421"/>
      <c r="H46" s="421"/>
      <c r="I46" s="421"/>
      <c r="J46" s="421"/>
      <c r="K46" s="421"/>
      <c r="L46" s="421"/>
      <c r="M46" s="421"/>
      <c r="N46" s="421"/>
      <c r="O46" s="421"/>
      <c r="P46" s="421"/>
      <c r="Q46" s="421"/>
      <c r="R46" s="421"/>
      <c r="S46" s="421"/>
      <c r="T46" s="421"/>
      <c r="U46" s="422"/>
      <c r="V46" s="421"/>
      <c r="W46" s="421"/>
      <c r="X46" s="421"/>
      <c r="Y46" s="421"/>
      <c r="Z46" s="421"/>
      <c r="AA46" s="421"/>
      <c r="AB46" s="421"/>
      <c r="AC46" s="421"/>
      <c r="AD46" s="421"/>
      <c r="AE46" s="421"/>
      <c r="AF46" s="421"/>
      <c r="AG46" s="421"/>
      <c r="AH46" s="421"/>
      <c r="AI46" s="431"/>
      <c r="AJ46" s="431"/>
      <c r="AK46" s="421"/>
      <c r="AL46" s="421"/>
      <c r="AM46" s="422"/>
      <c r="AN46" s="421"/>
      <c r="AO46" s="424"/>
    </row>
    <row r="47" spans="1:41" ht="29.25" x14ac:dyDescent="0.25">
      <c r="A47" s="356">
        <v>24</v>
      </c>
      <c r="B47" s="357" t="s">
        <v>23</v>
      </c>
      <c r="C47" s="358" t="s">
        <v>80</v>
      </c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6"/>
      <c r="Q47" s="186"/>
      <c r="R47" s="186"/>
      <c r="S47" s="186"/>
      <c r="T47" s="283"/>
      <c r="U47" s="290"/>
      <c r="V47" s="285"/>
      <c r="W47" s="186"/>
      <c r="X47" s="186"/>
      <c r="Y47" s="186"/>
      <c r="Z47" s="186"/>
      <c r="AA47" s="186"/>
      <c r="AB47" s="186"/>
      <c r="AC47" s="186"/>
      <c r="AD47" s="186"/>
      <c r="AE47" s="186"/>
      <c r="AF47" s="186"/>
      <c r="AG47" s="186"/>
      <c r="AH47" s="186">
        <v>90</v>
      </c>
      <c r="AI47" s="144"/>
      <c r="AJ47" s="144">
        <f>SUM(V47:AH47)</f>
        <v>90</v>
      </c>
      <c r="AK47" s="186">
        <f t="shared" si="5"/>
        <v>90</v>
      </c>
      <c r="AL47" s="283" t="s">
        <v>32</v>
      </c>
      <c r="AM47" s="290">
        <v>3</v>
      </c>
      <c r="AN47" s="374">
        <f t="shared" si="2"/>
        <v>90</v>
      </c>
      <c r="AO47" s="359">
        <f t="shared" si="3"/>
        <v>3</v>
      </c>
    </row>
    <row r="48" spans="1:41" ht="58.5" thickBot="1" x14ac:dyDescent="0.3">
      <c r="A48" s="360">
        <v>25</v>
      </c>
      <c r="B48" s="361" t="s">
        <v>23</v>
      </c>
      <c r="C48" s="239" t="s">
        <v>109</v>
      </c>
      <c r="D48" s="211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1"/>
      <c r="P48" s="211"/>
      <c r="Q48" s="211"/>
      <c r="R48" s="211"/>
      <c r="S48" s="211"/>
      <c r="T48" s="258"/>
      <c r="U48" s="292"/>
      <c r="V48" s="210"/>
      <c r="W48" s="211"/>
      <c r="X48" s="211"/>
      <c r="Y48" s="211"/>
      <c r="Z48" s="211"/>
      <c r="AA48" s="211"/>
      <c r="AB48" s="211"/>
      <c r="AC48" s="211"/>
      <c r="AD48" s="211"/>
      <c r="AE48" s="211"/>
      <c r="AF48" s="211"/>
      <c r="AG48" s="211"/>
      <c r="AH48" s="211">
        <v>30</v>
      </c>
      <c r="AI48" s="144"/>
      <c r="AJ48" s="144">
        <f>SUM(V48:AH48)</f>
        <v>30</v>
      </c>
      <c r="AK48" s="211">
        <f>SUM(V48:AI48)</f>
        <v>30</v>
      </c>
      <c r="AL48" s="258" t="s">
        <v>32</v>
      </c>
      <c r="AM48" s="292">
        <v>1</v>
      </c>
      <c r="AN48" s="372">
        <f>R48+AK48</f>
        <v>30</v>
      </c>
      <c r="AO48" s="362">
        <f t="shared" si="3"/>
        <v>1</v>
      </c>
    </row>
    <row r="49" spans="1:41" ht="27.75" customHeight="1" thickBot="1" x14ac:dyDescent="0.25">
      <c r="A49" s="409" t="s">
        <v>79</v>
      </c>
      <c r="B49" s="410"/>
      <c r="C49" s="411"/>
      <c r="D49" s="421"/>
      <c r="E49" s="421"/>
      <c r="F49" s="421"/>
      <c r="G49" s="421"/>
      <c r="H49" s="421"/>
      <c r="I49" s="421"/>
      <c r="J49" s="421"/>
      <c r="K49" s="421"/>
      <c r="L49" s="421"/>
      <c r="M49" s="421"/>
      <c r="N49" s="421"/>
      <c r="O49" s="421"/>
      <c r="P49" s="421"/>
      <c r="Q49" s="421"/>
      <c r="R49" s="421"/>
      <c r="S49" s="421"/>
      <c r="T49" s="421"/>
      <c r="U49" s="421"/>
      <c r="V49" s="421"/>
      <c r="W49" s="421"/>
      <c r="X49" s="421"/>
      <c r="Y49" s="421"/>
      <c r="Z49" s="421"/>
      <c r="AA49" s="421"/>
      <c r="AB49" s="421"/>
      <c r="AC49" s="421"/>
      <c r="AD49" s="421"/>
      <c r="AE49" s="421"/>
      <c r="AF49" s="421"/>
      <c r="AG49" s="421"/>
      <c r="AH49" s="421"/>
      <c r="AI49" s="422"/>
      <c r="AJ49" s="422"/>
      <c r="AK49" s="421"/>
      <c r="AL49" s="421"/>
      <c r="AM49" s="422"/>
      <c r="AN49" s="421"/>
      <c r="AO49" s="424"/>
    </row>
    <row r="50" spans="1:41" ht="30" thickBot="1" x14ac:dyDescent="0.3">
      <c r="A50" s="109">
        <v>26</v>
      </c>
      <c r="B50" s="36" t="s">
        <v>23</v>
      </c>
      <c r="C50" s="148" t="s">
        <v>88</v>
      </c>
      <c r="D50" s="85"/>
      <c r="E50" s="86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3"/>
      <c r="S50" s="83"/>
      <c r="T50" s="366"/>
      <c r="U50" s="331"/>
      <c r="V50" s="86"/>
      <c r="W50" s="87"/>
      <c r="X50" s="87"/>
      <c r="Y50" s="87"/>
      <c r="Z50" s="86"/>
      <c r="AA50" s="86"/>
      <c r="AB50" s="86"/>
      <c r="AC50" s="86"/>
      <c r="AD50" s="87"/>
      <c r="AE50" s="87"/>
      <c r="AF50" s="87"/>
      <c r="AG50" s="87"/>
      <c r="AH50" s="87">
        <v>156</v>
      </c>
      <c r="AI50" s="87"/>
      <c r="AJ50" s="83">
        <f>SUM(V50:AH50)</f>
        <v>156</v>
      </c>
      <c r="AK50" s="83">
        <f>SUM(V50:AI50)</f>
        <v>156</v>
      </c>
      <c r="AL50" s="366" t="s">
        <v>32</v>
      </c>
      <c r="AM50" s="331">
        <v>6</v>
      </c>
      <c r="AN50" s="84">
        <f>SUM(S50,AK50)</f>
        <v>156</v>
      </c>
      <c r="AO50" s="90">
        <f>U50+AM50</f>
        <v>6</v>
      </c>
    </row>
    <row r="51" spans="1:41" ht="27.75" customHeight="1" thickBot="1" x14ac:dyDescent="0.25">
      <c r="A51" s="409" t="s">
        <v>45</v>
      </c>
      <c r="B51" s="410"/>
      <c r="C51" s="411"/>
      <c r="D51" s="425"/>
      <c r="E51" s="425"/>
      <c r="F51" s="425"/>
      <c r="G51" s="425"/>
      <c r="H51" s="425"/>
      <c r="I51" s="425"/>
      <c r="J51" s="425"/>
      <c r="K51" s="425"/>
      <c r="L51" s="425"/>
      <c r="M51" s="425"/>
      <c r="N51" s="425"/>
      <c r="O51" s="425"/>
      <c r="P51" s="425"/>
      <c r="Q51" s="425"/>
      <c r="R51" s="425"/>
      <c r="S51" s="425"/>
      <c r="T51" s="425"/>
      <c r="U51" s="425"/>
      <c r="V51" s="425"/>
      <c r="W51" s="425"/>
      <c r="X51" s="425"/>
      <c r="Y51" s="425"/>
      <c r="Z51" s="425"/>
      <c r="AA51" s="425"/>
      <c r="AB51" s="425"/>
      <c r="AC51" s="425"/>
      <c r="AD51" s="425"/>
      <c r="AE51" s="425"/>
      <c r="AF51" s="425"/>
      <c r="AG51" s="425"/>
      <c r="AH51" s="425"/>
      <c r="AI51" s="425"/>
      <c r="AJ51" s="425"/>
      <c r="AK51" s="425"/>
      <c r="AL51" s="425"/>
      <c r="AM51" s="446"/>
      <c r="AN51" s="425"/>
      <c r="AO51" s="427"/>
    </row>
    <row r="52" spans="1:41" ht="15.75" thickBot="1" x14ac:dyDescent="0.3">
      <c r="A52" s="110">
        <v>27</v>
      </c>
      <c r="B52" s="30" t="s">
        <v>23</v>
      </c>
      <c r="C52" s="108" t="s">
        <v>45</v>
      </c>
      <c r="D52" s="91"/>
      <c r="E52" s="92"/>
      <c r="F52" s="93"/>
      <c r="G52" s="93"/>
      <c r="H52" s="93"/>
      <c r="I52" s="93"/>
      <c r="J52" s="93"/>
      <c r="K52" s="93"/>
      <c r="L52" s="93"/>
      <c r="M52" s="93"/>
      <c r="N52" s="93"/>
      <c r="O52" s="93">
        <v>30</v>
      </c>
      <c r="P52" s="93"/>
      <c r="Q52" s="93"/>
      <c r="R52" s="53">
        <f>SUM(D52:P52)</f>
        <v>30</v>
      </c>
      <c r="S52" s="53">
        <f>SUM(D52:Q52)</f>
        <v>30</v>
      </c>
      <c r="T52" s="281" t="s">
        <v>32</v>
      </c>
      <c r="U52" s="367"/>
      <c r="V52" s="92"/>
      <c r="W52" s="93"/>
      <c r="X52" s="93"/>
      <c r="Y52" s="93"/>
      <c r="Z52" s="92"/>
      <c r="AA52" s="92"/>
      <c r="AB52" s="92"/>
      <c r="AC52" s="92"/>
      <c r="AD52" s="93"/>
      <c r="AE52" s="93"/>
      <c r="AF52" s="93"/>
      <c r="AG52" s="93">
        <v>30</v>
      </c>
      <c r="AH52" s="93"/>
      <c r="AI52" s="93"/>
      <c r="AJ52" s="53">
        <f>SUM(V52:AH52)</f>
        <v>30</v>
      </c>
      <c r="AK52" s="53">
        <f>SUM(V52:AI52)</f>
        <v>30</v>
      </c>
      <c r="AL52" s="369" t="s">
        <v>32</v>
      </c>
      <c r="AM52" s="367"/>
      <c r="AN52" s="252">
        <f>SUM(S52,AK52)</f>
        <v>60</v>
      </c>
      <c r="AO52" s="79">
        <f>U52+AM52</f>
        <v>0</v>
      </c>
    </row>
    <row r="53" spans="1:41" ht="16.5" thickTop="1" thickBot="1" x14ac:dyDescent="0.3">
      <c r="A53" s="408" t="s">
        <v>46</v>
      </c>
      <c r="B53" s="408"/>
      <c r="C53" s="408"/>
      <c r="D53" s="96">
        <f>D19+D20+D21+D22+D23+D25+D28+D29+D32+D36+D37+D39+D40+D42+D44+D45</f>
        <v>263</v>
      </c>
      <c r="E53" s="96"/>
      <c r="F53" s="96">
        <f>SUM(F18:F52)</f>
        <v>90</v>
      </c>
      <c r="G53" s="96">
        <f>SUM(G18:G52)</f>
        <v>20</v>
      </c>
      <c r="H53" s="96">
        <f>SUM(H18:H52)</f>
        <v>85</v>
      </c>
      <c r="I53" s="96">
        <f>SUM(I18:I52)</f>
        <v>10</v>
      </c>
      <c r="J53" s="96"/>
      <c r="K53" s="96"/>
      <c r="L53" s="96"/>
      <c r="M53" s="96">
        <f>SUM(M18:M52)</f>
        <v>30</v>
      </c>
      <c r="N53" s="96"/>
      <c r="O53" s="96">
        <f>SUM(O18:O52)</f>
        <v>30</v>
      </c>
      <c r="P53" s="96"/>
      <c r="Q53" s="96"/>
      <c r="R53" s="96">
        <f>SUM(R18:R52)</f>
        <v>528</v>
      </c>
      <c r="S53" s="96">
        <f>SUM(D53:Q53)</f>
        <v>528</v>
      </c>
      <c r="T53" s="96"/>
      <c r="U53" s="175">
        <f>SUM(U18:U52)</f>
        <v>30</v>
      </c>
      <c r="V53" s="96">
        <f>SUM(V18:V52)</f>
        <v>190</v>
      </c>
      <c r="W53" s="96"/>
      <c r="X53" s="96">
        <f>SUM(X18:X52)</f>
        <v>45</v>
      </c>
      <c r="Y53" s="96">
        <f>SUM(Y18:Y52)</f>
        <v>0</v>
      </c>
      <c r="Z53" s="96">
        <f>SUM(Z18:Z52)</f>
        <v>65</v>
      </c>
      <c r="AA53" s="96"/>
      <c r="AB53" s="96"/>
      <c r="AC53" s="96"/>
      <c r="AD53" s="96"/>
      <c r="AE53" s="96">
        <f>SUM(AE18:AE52)</f>
        <v>30</v>
      </c>
      <c r="AF53" s="96"/>
      <c r="AG53" s="96">
        <f>SUM(AG18:AG52)</f>
        <v>30</v>
      </c>
      <c r="AH53" s="96">
        <f>SUM(AH18:AH52)</f>
        <v>276</v>
      </c>
      <c r="AI53" s="96"/>
      <c r="AJ53" s="96">
        <f>SUM(AJ18:AJ52)</f>
        <v>636</v>
      </c>
      <c r="AK53" s="96">
        <f>SUM(AK18:AK52)</f>
        <v>636</v>
      </c>
      <c r="AL53" s="96"/>
      <c r="AM53" s="375">
        <f>SUM(AM18:AM52)</f>
        <v>30</v>
      </c>
      <c r="AN53" s="78">
        <f>AN28+AN29+AN30+AN31+AN32+AN33+AN34+AN35+AN36+AN37+AN39+AN40+AN44+AN42+AN45+AN47+AN48+AN50+AN52+SUM(AN19:AN26)</f>
        <v>1164</v>
      </c>
      <c r="AO53" s="98">
        <f>SUM(U53,AM53)</f>
        <v>60</v>
      </c>
    </row>
    <row r="54" spans="1:41" x14ac:dyDescent="0.2">
      <c r="A54" s="11"/>
      <c r="B54" s="11"/>
      <c r="C54" s="12" t="s">
        <v>113</v>
      </c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3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3"/>
      <c r="AN54" s="11"/>
      <c r="AO54" s="11"/>
    </row>
    <row r="55" spans="1:41" x14ac:dyDescent="0.2">
      <c r="A55" s="11"/>
      <c r="B55" s="11"/>
      <c r="C55" s="12" t="s">
        <v>47</v>
      </c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3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3"/>
      <c r="AN55" s="11"/>
      <c r="AO55" s="11"/>
    </row>
    <row r="56" spans="1:41" x14ac:dyDescent="0.2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3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3"/>
      <c r="AN56" s="11"/>
      <c r="AO56" s="11"/>
    </row>
    <row r="57" spans="1:41" x14ac:dyDescent="0.2">
      <c r="A57" s="11"/>
      <c r="B57" s="11"/>
      <c r="C57" s="46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45"/>
      <c r="P57" s="11"/>
      <c r="Q57" s="11" t="s">
        <v>87</v>
      </c>
      <c r="R57" s="11"/>
      <c r="S57" s="11"/>
      <c r="T57" s="11"/>
      <c r="U57" s="13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412" t="s">
        <v>114</v>
      </c>
      <c r="AG57" s="412"/>
      <c r="AH57" s="412"/>
      <c r="AI57" s="412"/>
      <c r="AJ57" s="412"/>
      <c r="AK57" s="412"/>
      <c r="AL57" s="412"/>
      <c r="AM57" s="13"/>
      <c r="AN57" s="11"/>
      <c r="AO57" s="11"/>
    </row>
    <row r="58" spans="1:41" x14ac:dyDescent="0.2">
      <c r="A58" s="11"/>
      <c r="B58" s="11"/>
      <c r="C58" s="20" t="s">
        <v>48</v>
      </c>
      <c r="D58" s="11"/>
      <c r="E58" s="11"/>
      <c r="F58" s="11"/>
      <c r="G58" s="11"/>
      <c r="H58" s="11"/>
      <c r="I58" s="11"/>
      <c r="J58" s="11"/>
      <c r="K58" s="11"/>
      <c r="L58" s="11"/>
      <c r="M58" s="142"/>
      <c r="N58" s="11"/>
      <c r="O58" s="412" t="s">
        <v>49</v>
      </c>
      <c r="P58" s="412"/>
      <c r="Q58" s="412"/>
      <c r="R58" s="412"/>
      <c r="S58" s="412"/>
      <c r="T58" s="412"/>
      <c r="U58" s="412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412" t="s">
        <v>50</v>
      </c>
      <c r="AG58" s="412"/>
      <c r="AH58" s="412"/>
      <c r="AI58" s="412"/>
      <c r="AJ58" s="412"/>
      <c r="AK58" s="412"/>
      <c r="AL58" s="412"/>
      <c r="AM58" s="13"/>
      <c r="AN58" s="11"/>
      <c r="AO58" s="11"/>
    </row>
    <row r="59" spans="1:41" x14ac:dyDescent="0.2">
      <c r="A59" s="11"/>
      <c r="B59" s="11"/>
      <c r="C59" s="11"/>
      <c r="D59" s="11"/>
      <c r="E59" s="13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3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3"/>
      <c r="AN59" s="11"/>
      <c r="AO59" s="11"/>
    </row>
    <row r="60" spans="1:41" x14ac:dyDescent="0.2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3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3"/>
      <c r="AN60" s="11"/>
      <c r="AO60" s="11"/>
    </row>
    <row r="61" spans="1:41" x14ac:dyDescent="0.2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3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3"/>
      <c r="AN61" s="11"/>
      <c r="AO61" s="11"/>
    </row>
  </sheetData>
  <mergeCells count="29">
    <mergeCell ref="AF57:AL57"/>
    <mergeCell ref="O58:U58"/>
    <mergeCell ref="AF58:AL58"/>
    <mergeCell ref="A49:C49"/>
    <mergeCell ref="D49:AO49"/>
    <mergeCell ref="A51:C51"/>
    <mergeCell ref="D51:AO51"/>
    <mergeCell ref="A53:C53"/>
    <mergeCell ref="A43:C43"/>
    <mergeCell ref="D43:AO43"/>
    <mergeCell ref="A46:C46"/>
    <mergeCell ref="D46:AO46"/>
    <mergeCell ref="A41:C41"/>
    <mergeCell ref="AJ2:AN2"/>
    <mergeCell ref="AJ4:AN4"/>
    <mergeCell ref="A6:AO6"/>
    <mergeCell ref="N8:T8"/>
    <mergeCell ref="A16:A17"/>
    <mergeCell ref="C16:C17"/>
    <mergeCell ref="D16:U16"/>
    <mergeCell ref="V16:AM16"/>
    <mergeCell ref="AN16:AN17"/>
    <mergeCell ref="AO16:AO17"/>
    <mergeCell ref="A18:C18"/>
    <mergeCell ref="D18:AO18"/>
    <mergeCell ref="A27:C27"/>
    <mergeCell ref="D27:AO27"/>
    <mergeCell ref="A38:C38"/>
    <mergeCell ref="D38:AO38"/>
  </mergeCells>
  <dataValidations disablePrompts="1" count="1">
    <dataValidation type="list" allowBlank="1" showErrorMessage="1" sqref="B19:B26 B52 B47:B48 B28:B37 B50 B39:B40 B42 B44:B45" xr:uid="{394E7080-3C17-4E18-9C4B-FE10BB9F1FE6}">
      <formula1>RodzajeZajec</formula1>
      <formula2>0</formula2>
    </dataValidation>
  </dataValidations>
  <pageMargins left="0.25" right="0.25" top="0.75" bottom="0.75" header="0.3" footer="0.3"/>
  <pageSetup paperSize="9" scale="36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A56"/>
  <sheetViews>
    <sheetView showZeros="0" zoomScale="60" zoomScaleNormal="60" workbookViewId="0">
      <selection sqref="A1:AO50"/>
    </sheetView>
  </sheetViews>
  <sheetFormatPr defaultColWidth="11.42578125" defaultRowHeight="12.75" x14ac:dyDescent="0.2"/>
  <cols>
    <col min="1" max="1" width="4.28515625" style="1" customWidth="1"/>
    <col min="2" max="2" width="13.28515625" style="1" customWidth="1"/>
    <col min="3" max="3" width="43.28515625" style="1" customWidth="1"/>
    <col min="4" max="20" width="6.7109375" style="1" customWidth="1"/>
    <col min="21" max="21" width="6.7109375" style="2" customWidth="1"/>
    <col min="22" max="38" width="6.7109375" style="1" customWidth="1"/>
    <col min="39" max="39" width="6.7109375" style="2" customWidth="1"/>
    <col min="40" max="40" width="8.28515625" style="1" customWidth="1"/>
    <col min="41" max="41" width="7.5703125" style="1" customWidth="1"/>
    <col min="42" max="235" width="11.42578125" style="254"/>
    <col min="236" max="16384" width="11.42578125" style="1"/>
  </cols>
  <sheetData>
    <row r="2" spans="1:235" x14ac:dyDescent="0.2">
      <c r="AJ2" s="450"/>
      <c r="AK2" s="450"/>
      <c r="AL2" s="450"/>
      <c r="AM2" s="450"/>
      <c r="AN2" s="450"/>
    </row>
    <row r="4" spans="1:235" x14ac:dyDescent="0.2">
      <c r="AJ4" s="450"/>
      <c r="AK4" s="450"/>
      <c r="AL4" s="450"/>
      <c r="AM4" s="450"/>
      <c r="AN4" s="450"/>
    </row>
    <row r="6" spans="1:235" s="3" customFormat="1" ht="20.100000000000001" customHeight="1" x14ac:dyDescent="0.2">
      <c r="A6" s="451" t="s">
        <v>86</v>
      </c>
      <c r="B6" s="451"/>
      <c r="C6" s="451"/>
      <c r="D6" s="451"/>
      <c r="E6" s="451"/>
      <c r="F6" s="451"/>
      <c r="G6" s="451"/>
      <c r="H6" s="451"/>
      <c r="I6" s="451"/>
      <c r="J6" s="451"/>
      <c r="K6" s="451"/>
      <c r="L6" s="451"/>
      <c r="M6" s="451"/>
      <c r="N6" s="451"/>
      <c r="O6" s="451"/>
      <c r="P6" s="451"/>
      <c r="Q6" s="451"/>
      <c r="R6" s="451"/>
      <c r="S6" s="451"/>
      <c r="T6" s="451"/>
      <c r="U6" s="451"/>
      <c r="V6" s="451"/>
      <c r="W6" s="451"/>
      <c r="X6" s="451"/>
      <c r="Y6" s="451"/>
      <c r="Z6" s="451"/>
      <c r="AA6" s="451"/>
      <c r="AB6" s="451"/>
      <c r="AC6" s="451"/>
      <c r="AD6" s="451"/>
      <c r="AE6" s="451"/>
      <c r="AF6" s="451"/>
      <c r="AG6" s="451"/>
      <c r="AH6" s="451"/>
      <c r="AI6" s="451"/>
      <c r="AJ6" s="451"/>
      <c r="AK6" s="451"/>
      <c r="AL6" s="451"/>
      <c r="AM6" s="451"/>
      <c r="AN6" s="451"/>
      <c r="AO6" s="451"/>
      <c r="AP6" s="407"/>
      <c r="AQ6" s="407"/>
      <c r="AR6" s="407"/>
      <c r="AS6" s="407"/>
      <c r="AT6" s="407"/>
      <c r="AU6" s="407"/>
      <c r="AV6" s="407"/>
      <c r="AW6" s="407"/>
      <c r="AX6" s="407"/>
      <c r="AY6" s="407"/>
      <c r="AZ6" s="407"/>
      <c r="BA6" s="407"/>
      <c r="BB6" s="407"/>
      <c r="BC6" s="407"/>
      <c r="BD6" s="407"/>
      <c r="BE6" s="407"/>
      <c r="BF6" s="407"/>
      <c r="BG6" s="407"/>
      <c r="BH6" s="407"/>
      <c r="BI6" s="407"/>
      <c r="BJ6" s="407"/>
      <c r="BK6" s="407"/>
      <c r="BL6" s="407"/>
      <c r="BM6" s="407"/>
      <c r="BN6" s="407"/>
      <c r="BO6" s="407"/>
      <c r="BP6" s="407"/>
      <c r="BQ6" s="407"/>
      <c r="BR6" s="407"/>
      <c r="BS6" s="407"/>
      <c r="BT6" s="407"/>
      <c r="BU6" s="407"/>
      <c r="BV6" s="407"/>
      <c r="BW6" s="407"/>
      <c r="BX6" s="407"/>
      <c r="BY6" s="407"/>
      <c r="BZ6" s="407"/>
      <c r="CA6" s="407"/>
      <c r="CB6" s="407"/>
      <c r="CC6" s="407"/>
      <c r="CD6" s="407"/>
      <c r="CE6" s="407"/>
      <c r="CF6" s="407"/>
      <c r="CG6" s="407"/>
      <c r="CH6" s="407"/>
      <c r="CI6" s="407"/>
      <c r="CJ6" s="407"/>
      <c r="CK6" s="407"/>
      <c r="CL6" s="407"/>
      <c r="CM6" s="407"/>
      <c r="CN6" s="407"/>
      <c r="CO6" s="407"/>
      <c r="CP6" s="407"/>
      <c r="CQ6" s="407"/>
      <c r="CR6" s="407"/>
      <c r="CS6" s="407"/>
      <c r="CT6" s="407"/>
      <c r="CU6" s="407"/>
      <c r="CV6" s="407"/>
      <c r="CW6" s="407"/>
      <c r="CX6" s="407"/>
      <c r="CY6" s="407"/>
      <c r="CZ6" s="407"/>
      <c r="DA6" s="407"/>
      <c r="DB6" s="407"/>
      <c r="DC6" s="407"/>
      <c r="DD6" s="407"/>
      <c r="DE6" s="407"/>
      <c r="DF6" s="407"/>
      <c r="DG6" s="407"/>
      <c r="DH6" s="407"/>
      <c r="DI6" s="407"/>
      <c r="DJ6" s="407"/>
      <c r="DK6" s="407"/>
      <c r="DL6" s="407"/>
      <c r="DM6" s="407"/>
      <c r="DN6" s="407"/>
      <c r="DO6" s="407"/>
      <c r="DP6" s="407"/>
      <c r="DQ6" s="407"/>
      <c r="DR6" s="407"/>
      <c r="DS6" s="407"/>
      <c r="DT6" s="407"/>
      <c r="DU6" s="407"/>
      <c r="DV6" s="407"/>
      <c r="DW6" s="407"/>
      <c r="DX6" s="407"/>
      <c r="DY6" s="407"/>
      <c r="DZ6" s="407"/>
      <c r="EA6" s="407"/>
      <c r="EB6" s="407"/>
      <c r="EC6" s="407"/>
      <c r="ED6" s="407"/>
      <c r="EE6" s="407"/>
      <c r="EF6" s="407"/>
      <c r="EG6" s="407"/>
      <c r="EH6" s="407"/>
      <c r="EI6" s="407"/>
      <c r="EJ6" s="407"/>
      <c r="EK6" s="407"/>
      <c r="EL6" s="407"/>
      <c r="EM6" s="407"/>
      <c r="EN6" s="407"/>
      <c r="EO6" s="407"/>
      <c r="EP6" s="407"/>
      <c r="EQ6" s="407"/>
      <c r="ER6" s="407"/>
      <c r="ES6" s="407"/>
      <c r="ET6" s="407"/>
      <c r="EU6" s="407"/>
      <c r="EV6" s="407"/>
      <c r="EW6" s="407"/>
      <c r="EX6" s="407"/>
      <c r="EY6" s="407"/>
      <c r="EZ6" s="407"/>
      <c r="FA6" s="407"/>
      <c r="FB6" s="407"/>
      <c r="FC6" s="407"/>
      <c r="FD6" s="407"/>
      <c r="FE6" s="407"/>
      <c r="FF6" s="407"/>
      <c r="FG6" s="407"/>
      <c r="FH6" s="407"/>
      <c r="FI6" s="407"/>
      <c r="FJ6" s="407"/>
      <c r="FK6" s="407"/>
      <c r="FL6" s="407"/>
      <c r="FM6" s="407"/>
      <c r="FN6" s="407"/>
      <c r="FO6" s="407"/>
      <c r="FP6" s="407"/>
      <c r="FQ6" s="407"/>
      <c r="FR6" s="407"/>
      <c r="FS6" s="407"/>
      <c r="FT6" s="407"/>
      <c r="FU6" s="407"/>
      <c r="FV6" s="407"/>
      <c r="FW6" s="407"/>
      <c r="FX6" s="407"/>
      <c r="FY6" s="407"/>
      <c r="FZ6" s="407"/>
      <c r="GA6" s="407"/>
      <c r="GB6" s="407"/>
      <c r="GC6" s="407"/>
      <c r="GD6" s="407"/>
      <c r="GE6" s="407"/>
      <c r="GF6" s="407"/>
      <c r="GG6" s="407"/>
      <c r="GH6" s="407"/>
      <c r="GI6" s="407"/>
      <c r="GJ6" s="407"/>
      <c r="GK6" s="407"/>
      <c r="GL6" s="407"/>
      <c r="GM6" s="407"/>
      <c r="GN6" s="407"/>
      <c r="GO6" s="407"/>
      <c r="GP6" s="407"/>
      <c r="GQ6" s="407"/>
      <c r="GR6" s="407"/>
      <c r="GS6" s="407"/>
      <c r="GT6" s="407"/>
      <c r="GU6" s="407"/>
      <c r="GV6" s="407"/>
      <c r="GW6" s="407"/>
      <c r="GX6" s="407"/>
      <c r="GY6" s="407"/>
      <c r="GZ6" s="407"/>
      <c r="HA6" s="407"/>
      <c r="HB6" s="407"/>
      <c r="HC6" s="407"/>
      <c r="HD6" s="407"/>
      <c r="HE6" s="407"/>
      <c r="HF6" s="407"/>
      <c r="HG6" s="407"/>
      <c r="HH6" s="407"/>
      <c r="HI6" s="407"/>
      <c r="HJ6" s="407"/>
      <c r="HK6" s="407"/>
      <c r="HL6" s="407"/>
      <c r="HM6" s="407"/>
      <c r="HN6" s="407"/>
      <c r="HO6" s="407"/>
      <c r="HP6" s="407"/>
      <c r="HQ6" s="407"/>
      <c r="HR6" s="407"/>
      <c r="HS6" s="407"/>
      <c r="HT6" s="407"/>
      <c r="HU6" s="407"/>
      <c r="HV6" s="407"/>
      <c r="HW6" s="407"/>
      <c r="HX6" s="407"/>
      <c r="HY6" s="407"/>
      <c r="HZ6" s="407"/>
      <c r="IA6" s="407"/>
    </row>
    <row r="7" spans="1:235" s="3" customFormat="1" ht="20.100000000000001" customHeight="1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07"/>
      <c r="AQ7" s="407"/>
      <c r="AR7" s="407"/>
      <c r="AS7" s="407"/>
      <c r="AT7" s="407"/>
      <c r="AU7" s="407"/>
      <c r="AV7" s="407"/>
      <c r="AW7" s="407"/>
      <c r="AX7" s="407"/>
      <c r="AY7" s="407"/>
      <c r="AZ7" s="407"/>
      <c r="BA7" s="407"/>
      <c r="BB7" s="407"/>
      <c r="BC7" s="407"/>
      <c r="BD7" s="407"/>
      <c r="BE7" s="407"/>
      <c r="BF7" s="407"/>
      <c r="BG7" s="407"/>
      <c r="BH7" s="407"/>
      <c r="BI7" s="407"/>
      <c r="BJ7" s="407"/>
      <c r="BK7" s="407"/>
      <c r="BL7" s="407"/>
      <c r="BM7" s="407"/>
      <c r="BN7" s="407"/>
      <c r="BO7" s="407"/>
      <c r="BP7" s="407"/>
      <c r="BQ7" s="407"/>
      <c r="BR7" s="407"/>
      <c r="BS7" s="407"/>
      <c r="BT7" s="407"/>
      <c r="BU7" s="407"/>
      <c r="BV7" s="407"/>
      <c r="BW7" s="407"/>
      <c r="BX7" s="407"/>
      <c r="BY7" s="407"/>
      <c r="BZ7" s="407"/>
      <c r="CA7" s="407"/>
      <c r="CB7" s="407"/>
      <c r="CC7" s="407"/>
      <c r="CD7" s="407"/>
      <c r="CE7" s="407"/>
      <c r="CF7" s="407"/>
      <c r="CG7" s="407"/>
      <c r="CH7" s="407"/>
      <c r="CI7" s="407"/>
      <c r="CJ7" s="407"/>
      <c r="CK7" s="407"/>
      <c r="CL7" s="407"/>
      <c r="CM7" s="407"/>
      <c r="CN7" s="407"/>
      <c r="CO7" s="407"/>
      <c r="CP7" s="407"/>
      <c r="CQ7" s="407"/>
      <c r="CR7" s="407"/>
      <c r="CS7" s="407"/>
      <c r="CT7" s="407"/>
      <c r="CU7" s="407"/>
      <c r="CV7" s="407"/>
      <c r="CW7" s="407"/>
      <c r="CX7" s="407"/>
      <c r="CY7" s="407"/>
      <c r="CZ7" s="407"/>
      <c r="DA7" s="407"/>
      <c r="DB7" s="407"/>
      <c r="DC7" s="407"/>
      <c r="DD7" s="407"/>
      <c r="DE7" s="407"/>
      <c r="DF7" s="407"/>
      <c r="DG7" s="407"/>
      <c r="DH7" s="407"/>
      <c r="DI7" s="407"/>
      <c r="DJ7" s="407"/>
      <c r="DK7" s="407"/>
      <c r="DL7" s="407"/>
      <c r="DM7" s="407"/>
      <c r="DN7" s="407"/>
      <c r="DO7" s="407"/>
      <c r="DP7" s="407"/>
      <c r="DQ7" s="407"/>
      <c r="DR7" s="407"/>
      <c r="DS7" s="407"/>
      <c r="DT7" s="407"/>
      <c r="DU7" s="407"/>
      <c r="DV7" s="407"/>
      <c r="DW7" s="407"/>
      <c r="DX7" s="407"/>
      <c r="DY7" s="407"/>
      <c r="DZ7" s="407"/>
      <c r="EA7" s="407"/>
      <c r="EB7" s="407"/>
      <c r="EC7" s="407"/>
      <c r="ED7" s="407"/>
      <c r="EE7" s="407"/>
      <c r="EF7" s="407"/>
      <c r="EG7" s="407"/>
      <c r="EH7" s="407"/>
      <c r="EI7" s="407"/>
      <c r="EJ7" s="407"/>
      <c r="EK7" s="407"/>
      <c r="EL7" s="407"/>
      <c r="EM7" s="407"/>
      <c r="EN7" s="407"/>
      <c r="EO7" s="407"/>
      <c r="EP7" s="407"/>
      <c r="EQ7" s="407"/>
      <c r="ER7" s="407"/>
      <c r="ES7" s="407"/>
      <c r="ET7" s="407"/>
      <c r="EU7" s="407"/>
      <c r="EV7" s="407"/>
      <c r="EW7" s="407"/>
      <c r="EX7" s="407"/>
      <c r="EY7" s="407"/>
      <c r="EZ7" s="407"/>
      <c r="FA7" s="407"/>
      <c r="FB7" s="407"/>
      <c r="FC7" s="407"/>
      <c r="FD7" s="407"/>
      <c r="FE7" s="407"/>
      <c r="FF7" s="407"/>
      <c r="FG7" s="407"/>
      <c r="FH7" s="407"/>
      <c r="FI7" s="407"/>
      <c r="FJ7" s="407"/>
      <c r="FK7" s="407"/>
      <c r="FL7" s="407"/>
      <c r="FM7" s="407"/>
      <c r="FN7" s="407"/>
      <c r="FO7" s="407"/>
      <c r="FP7" s="407"/>
      <c r="FQ7" s="407"/>
      <c r="FR7" s="407"/>
      <c r="FS7" s="407"/>
      <c r="FT7" s="407"/>
      <c r="FU7" s="407"/>
      <c r="FV7" s="407"/>
      <c r="FW7" s="407"/>
      <c r="FX7" s="407"/>
      <c r="FY7" s="407"/>
      <c r="FZ7" s="407"/>
      <c r="GA7" s="407"/>
      <c r="GB7" s="407"/>
      <c r="GC7" s="407"/>
      <c r="GD7" s="407"/>
      <c r="GE7" s="407"/>
      <c r="GF7" s="407"/>
      <c r="GG7" s="407"/>
      <c r="GH7" s="407"/>
      <c r="GI7" s="407"/>
      <c r="GJ7" s="407"/>
      <c r="GK7" s="407"/>
      <c r="GL7" s="407"/>
      <c r="GM7" s="407"/>
      <c r="GN7" s="407"/>
      <c r="GO7" s="407"/>
      <c r="GP7" s="407"/>
      <c r="GQ7" s="407"/>
      <c r="GR7" s="407"/>
      <c r="GS7" s="407"/>
      <c r="GT7" s="407"/>
      <c r="GU7" s="407"/>
      <c r="GV7" s="407"/>
      <c r="GW7" s="407"/>
      <c r="GX7" s="407"/>
      <c r="GY7" s="407"/>
      <c r="GZ7" s="407"/>
      <c r="HA7" s="407"/>
      <c r="HB7" s="407"/>
      <c r="HC7" s="407"/>
      <c r="HD7" s="407"/>
      <c r="HE7" s="407"/>
      <c r="HF7" s="407"/>
      <c r="HG7" s="407"/>
      <c r="HH7" s="407"/>
      <c r="HI7" s="407"/>
      <c r="HJ7" s="407"/>
      <c r="HK7" s="407"/>
      <c r="HL7" s="407"/>
      <c r="HM7" s="407"/>
      <c r="HN7" s="407"/>
      <c r="HO7" s="407"/>
      <c r="HP7" s="407"/>
      <c r="HQ7" s="407"/>
      <c r="HR7" s="407"/>
      <c r="HS7" s="407"/>
      <c r="HT7" s="407"/>
      <c r="HU7" s="407"/>
      <c r="HV7" s="407"/>
      <c r="HW7" s="407"/>
      <c r="HX7" s="407"/>
      <c r="HY7" s="407"/>
      <c r="HZ7" s="407"/>
      <c r="IA7" s="407"/>
    </row>
    <row r="8" spans="1:235" x14ac:dyDescent="0.2">
      <c r="N8" s="440" t="s">
        <v>138</v>
      </c>
      <c r="O8" s="440"/>
      <c r="P8" s="440"/>
      <c r="Q8" s="440"/>
      <c r="R8" s="440"/>
      <c r="S8" s="440"/>
      <c r="T8" s="440"/>
    </row>
    <row r="9" spans="1:235" s="5" customFormat="1" ht="15" customHeight="1" x14ac:dyDescent="0.25">
      <c r="A9" s="16" t="s">
        <v>100</v>
      </c>
      <c r="N9" s="141"/>
      <c r="O9" s="141" t="s">
        <v>140</v>
      </c>
      <c r="U9" s="6"/>
      <c r="AM9" s="6"/>
      <c r="AP9" s="255"/>
      <c r="AQ9" s="255"/>
      <c r="AR9" s="255"/>
      <c r="AS9" s="255"/>
      <c r="AT9" s="255"/>
      <c r="AU9" s="255"/>
      <c r="AV9" s="255"/>
      <c r="AW9" s="255"/>
      <c r="AX9" s="255"/>
      <c r="AY9" s="255"/>
      <c r="AZ9" s="255"/>
      <c r="BA9" s="255"/>
      <c r="BB9" s="255"/>
      <c r="BC9" s="255"/>
      <c r="BD9" s="255"/>
      <c r="BE9" s="255"/>
      <c r="BF9" s="255"/>
      <c r="BG9" s="255"/>
      <c r="BH9" s="255"/>
      <c r="BI9" s="255"/>
      <c r="BJ9" s="255"/>
      <c r="BK9" s="255"/>
      <c r="BL9" s="255"/>
      <c r="BM9" s="255"/>
      <c r="BN9" s="255"/>
      <c r="BO9" s="255"/>
      <c r="BP9" s="255"/>
      <c r="BQ9" s="255"/>
      <c r="BR9" s="255"/>
      <c r="BS9" s="255"/>
      <c r="BT9" s="255"/>
      <c r="BU9" s="255"/>
      <c r="BV9" s="255"/>
      <c r="BW9" s="255"/>
      <c r="BX9" s="255"/>
      <c r="BY9" s="255"/>
      <c r="BZ9" s="255"/>
      <c r="CA9" s="255"/>
      <c r="CB9" s="255"/>
      <c r="CC9" s="255"/>
      <c r="CD9" s="255"/>
      <c r="CE9" s="255"/>
      <c r="CF9" s="255"/>
      <c r="CG9" s="255"/>
      <c r="CH9" s="255"/>
      <c r="CI9" s="255"/>
      <c r="CJ9" s="255"/>
      <c r="CK9" s="255"/>
      <c r="CL9" s="255"/>
      <c r="CM9" s="255"/>
      <c r="CN9" s="255"/>
      <c r="CO9" s="255"/>
      <c r="CP9" s="255"/>
      <c r="CQ9" s="255"/>
      <c r="CR9" s="255"/>
      <c r="CS9" s="255"/>
      <c r="CT9" s="255"/>
      <c r="CU9" s="255"/>
      <c r="CV9" s="255"/>
      <c r="CW9" s="255"/>
      <c r="CX9" s="255"/>
      <c r="CY9" s="255"/>
      <c r="CZ9" s="255"/>
      <c r="DA9" s="255"/>
      <c r="DB9" s="255"/>
      <c r="DC9" s="255"/>
      <c r="DD9" s="255"/>
      <c r="DE9" s="255"/>
      <c r="DF9" s="255"/>
      <c r="DG9" s="255"/>
      <c r="DH9" s="255"/>
      <c r="DI9" s="255"/>
      <c r="DJ9" s="255"/>
      <c r="DK9" s="255"/>
      <c r="DL9" s="255"/>
      <c r="DM9" s="255"/>
      <c r="DN9" s="255"/>
      <c r="DO9" s="255"/>
      <c r="DP9" s="255"/>
      <c r="DQ9" s="255"/>
      <c r="DR9" s="255"/>
      <c r="DS9" s="255"/>
      <c r="DT9" s="255"/>
      <c r="DU9" s="255"/>
      <c r="DV9" s="255"/>
      <c r="DW9" s="255"/>
      <c r="DX9" s="255"/>
      <c r="DY9" s="255"/>
      <c r="DZ9" s="255"/>
      <c r="EA9" s="255"/>
      <c r="EB9" s="255"/>
      <c r="EC9" s="255"/>
      <c r="ED9" s="255"/>
      <c r="EE9" s="255"/>
      <c r="EF9" s="255"/>
      <c r="EG9" s="255"/>
      <c r="EH9" s="255"/>
      <c r="EI9" s="255"/>
      <c r="EJ9" s="255"/>
      <c r="EK9" s="255"/>
      <c r="EL9" s="255"/>
      <c r="EM9" s="255"/>
      <c r="EN9" s="255"/>
      <c r="EO9" s="255"/>
      <c r="EP9" s="255"/>
      <c r="EQ9" s="255"/>
      <c r="ER9" s="255"/>
      <c r="ES9" s="255"/>
      <c r="ET9" s="255"/>
      <c r="EU9" s="255"/>
      <c r="EV9" s="255"/>
      <c r="EW9" s="255"/>
      <c r="EX9" s="255"/>
      <c r="EY9" s="255"/>
      <c r="EZ9" s="255"/>
      <c r="FA9" s="255"/>
      <c r="FB9" s="255"/>
      <c r="FC9" s="255"/>
      <c r="FD9" s="255"/>
      <c r="FE9" s="255"/>
      <c r="FF9" s="255"/>
      <c r="FG9" s="255"/>
      <c r="FH9" s="255"/>
      <c r="FI9" s="255"/>
      <c r="FJ9" s="255"/>
      <c r="FK9" s="255"/>
      <c r="FL9" s="255"/>
      <c r="FM9" s="255"/>
      <c r="FN9" s="255"/>
      <c r="FO9" s="255"/>
      <c r="FP9" s="255"/>
      <c r="FQ9" s="255"/>
      <c r="FR9" s="255"/>
      <c r="FS9" s="255"/>
      <c r="FT9" s="255"/>
      <c r="FU9" s="255"/>
      <c r="FV9" s="255"/>
      <c r="FW9" s="255"/>
      <c r="FX9" s="255"/>
      <c r="FY9" s="255"/>
      <c r="FZ9" s="255"/>
      <c r="GA9" s="255"/>
      <c r="GB9" s="255"/>
      <c r="GC9" s="255"/>
      <c r="GD9" s="255"/>
      <c r="GE9" s="255"/>
      <c r="GF9" s="255"/>
      <c r="GG9" s="255"/>
      <c r="GH9" s="255"/>
      <c r="GI9" s="255"/>
      <c r="GJ9" s="255"/>
      <c r="GK9" s="255"/>
      <c r="GL9" s="255"/>
      <c r="GM9" s="255"/>
      <c r="GN9" s="255"/>
      <c r="GO9" s="255"/>
      <c r="GP9" s="255"/>
      <c r="GQ9" s="255"/>
      <c r="GR9" s="255"/>
      <c r="GS9" s="255"/>
      <c r="GT9" s="255"/>
      <c r="GU9" s="255"/>
      <c r="GV9" s="255"/>
      <c r="GW9" s="255"/>
      <c r="GX9" s="255"/>
      <c r="GY9" s="255"/>
      <c r="GZ9" s="255"/>
      <c r="HA9" s="255"/>
      <c r="HB9" s="255"/>
      <c r="HC9" s="255"/>
      <c r="HD9" s="255"/>
      <c r="HE9" s="255"/>
      <c r="HF9" s="255"/>
      <c r="HG9" s="255"/>
      <c r="HH9" s="255"/>
      <c r="HI9" s="255"/>
      <c r="HJ9" s="255"/>
      <c r="HK9" s="255"/>
      <c r="HL9" s="255"/>
      <c r="HM9" s="255"/>
      <c r="HN9" s="255"/>
      <c r="HO9" s="255"/>
      <c r="HP9" s="255"/>
      <c r="HQ9" s="255"/>
      <c r="HR9" s="255"/>
      <c r="HS9" s="255"/>
      <c r="HT9" s="255"/>
      <c r="HU9" s="255"/>
      <c r="HV9" s="255"/>
      <c r="HW9" s="255"/>
      <c r="HX9" s="255"/>
      <c r="HY9" s="255"/>
      <c r="HZ9" s="255"/>
      <c r="IA9" s="255"/>
    </row>
    <row r="10" spans="1:235" s="5" customFormat="1" ht="15" customHeight="1" x14ac:dyDescent="0.25">
      <c r="A10" s="5" t="s">
        <v>76</v>
      </c>
      <c r="U10" s="6"/>
      <c r="AM10" s="6"/>
      <c r="AP10" s="255"/>
      <c r="AQ10" s="255"/>
      <c r="AR10" s="255"/>
      <c r="AS10" s="255"/>
      <c r="AT10" s="255"/>
      <c r="AU10" s="255"/>
      <c r="AV10" s="255"/>
      <c r="AW10" s="255"/>
      <c r="AX10" s="255"/>
      <c r="AY10" s="255"/>
      <c r="AZ10" s="255"/>
      <c r="BA10" s="255"/>
      <c r="BB10" s="255"/>
      <c r="BC10" s="255"/>
      <c r="BD10" s="255"/>
      <c r="BE10" s="255"/>
      <c r="BF10" s="255"/>
      <c r="BG10" s="255"/>
      <c r="BH10" s="255"/>
      <c r="BI10" s="255"/>
      <c r="BJ10" s="255"/>
      <c r="BK10" s="255"/>
      <c r="BL10" s="255"/>
      <c r="BM10" s="255"/>
      <c r="BN10" s="255"/>
      <c r="BO10" s="255"/>
      <c r="BP10" s="255"/>
      <c r="BQ10" s="255"/>
      <c r="BR10" s="255"/>
      <c r="BS10" s="255"/>
      <c r="BT10" s="255"/>
      <c r="BU10" s="255"/>
      <c r="BV10" s="255"/>
      <c r="BW10" s="255"/>
      <c r="BX10" s="255"/>
      <c r="BY10" s="255"/>
      <c r="BZ10" s="255"/>
      <c r="CA10" s="255"/>
      <c r="CB10" s="255"/>
      <c r="CC10" s="255"/>
      <c r="CD10" s="255"/>
      <c r="CE10" s="255"/>
      <c r="CF10" s="255"/>
      <c r="CG10" s="255"/>
      <c r="CH10" s="255"/>
      <c r="CI10" s="255"/>
      <c r="CJ10" s="255"/>
      <c r="CK10" s="255"/>
      <c r="CL10" s="255"/>
      <c r="CM10" s="255"/>
      <c r="CN10" s="255"/>
      <c r="CO10" s="255"/>
      <c r="CP10" s="255"/>
      <c r="CQ10" s="255"/>
      <c r="CR10" s="255"/>
      <c r="CS10" s="255"/>
      <c r="CT10" s="255"/>
      <c r="CU10" s="255"/>
      <c r="CV10" s="255"/>
      <c r="CW10" s="255"/>
      <c r="CX10" s="255"/>
      <c r="CY10" s="255"/>
      <c r="CZ10" s="255"/>
      <c r="DA10" s="255"/>
      <c r="DB10" s="255"/>
      <c r="DC10" s="255"/>
      <c r="DD10" s="255"/>
      <c r="DE10" s="255"/>
      <c r="DF10" s="255"/>
      <c r="DG10" s="255"/>
      <c r="DH10" s="255"/>
      <c r="DI10" s="255"/>
      <c r="DJ10" s="255"/>
      <c r="DK10" s="255"/>
      <c r="DL10" s="255"/>
      <c r="DM10" s="255"/>
      <c r="DN10" s="255"/>
      <c r="DO10" s="255"/>
      <c r="DP10" s="255"/>
      <c r="DQ10" s="255"/>
      <c r="DR10" s="255"/>
      <c r="DS10" s="255"/>
      <c r="DT10" s="255"/>
      <c r="DU10" s="255"/>
      <c r="DV10" s="255"/>
      <c r="DW10" s="255"/>
      <c r="DX10" s="255"/>
      <c r="DY10" s="255"/>
      <c r="DZ10" s="255"/>
      <c r="EA10" s="255"/>
      <c r="EB10" s="255"/>
      <c r="EC10" s="255"/>
      <c r="ED10" s="255"/>
      <c r="EE10" s="255"/>
      <c r="EF10" s="255"/>
      <c r="EG10" s="255"/>
      <c r="EH10" s="255"/>
      <c r="EI10" s="255"/>
      <c r="EJ10" s="255"/>
      <c r="EK10" s="255"/>
      <c r="EL10" s="255"/>
      <c r="EM10" s="255"/>
      <c r="EN10" s="255"/>
      <c r="EO10" s="255"/>
      <c r="EP10" s="255"/>
      <c r="EQ10" s="255"/>
      <c r="ER10" s="255"/>
      <c r="ES10" s="255"/>
      <c r="ET10" s="255"/>
      <c r="EU10" s="255"/>
      <c r="EV10" s="255"/>
      <c r="EW10" s="255"/>
      <c r="EX10" s="255"/>
      <c r="EY10" s="255"/>
      <c r="EZ10" s="255"/>
      <c r="FA10" s="255"/>
      <c r="FB10" s="255"/>
      <c r="FC10" s="255"/>
      <c r="FD10" s="255"/>
      <c r="FE10" s="255"/>
      <c r="FF10" s="255"/>
      <c r="FG10" s="255"/>
      <c r="FH10" s="255"/>
      <c r="FI10" s="255"/>
      <c r="FJ10" s="255"/>
      <c r="FK10" s="255"/>
      <c r="FL10" s="255"/>
      <c r="FM10" s="255"/>
      <c r="FN10" s="255"/>
      <c r="FO10" s="255"/>
      <c r="FP10" s="255"/>
      <c r="FQ10" s="255"/>
      <c r="FR10" s="255"/>
      <c r="FS10" s="255"/>
      <c r="FT10" s="255"/>
      <c r="FU10" s="255"/>
      <c r="FV10" s="255"/>
      <c r="FW10" s="255"/>
      <c r="FX10" s="255"/>
      <c r="FY10" s="255"/>
      <c r="FZ10" s="255"/>
      <c r="GA10" s="255"/>
      <c r="GB10" s="255"/>
      <c r="GC10" s="255"/>
      <c r="GD10" s="255"/>
      <c r="GE10" s="255"/>
      <c r="GF10" s="255"/>
      <c r="GG10" s="255"/>
      <c r="GH10" s="255"/>
      <c r="GI10" s="255"/>
      <c r="GJ10" s="255"/>
      <c r="GK10" s="255"/>
      <c r="GL10" s="255"/>
      <c r="GM10" s="255"/>
      <c r="GN10" s="255"/>
      <c r="GO10" s="255"/>
      <c r="GP10" s="255"/>
      <c r="GQ10" s="255"/>
      <c r="GR10" s="255"/>
      <c r="GS10" s="255"/>
      <c r="GT10" s="255"/>
      <c r="GU10" s="255"/>
      <c r="GV10" s="255"/>
      <c r="GW10" s="255"/>
      <c r="GX10" s="255"/>
      <c r="GY10" s="255"/>
      <c r="GZ10" s="255"/>
      <c r="HA10" s="255"/>
      <c r="HB10" s="255"/>
      <c r="HC10" s="255"/>
      <c r="HD10" s="255"/>
      <c r="HE10" s="255"/>
      <c r="HF10" s="255"/>
      <c r="HG10" s="255"/>
      <c r="HH10" s="255"/>
      <c r="HI10" s="255"/>
      <c r="HJ10" s="255"/>
      <c r="HK10" s="255"/>
      <c r="HL10" s="255"/>
      <c r="HM10" s="255"/>
      <c r="HN10" s="255"/>
      <c r="HO10" s="255"/>
      <c r="HP10" s="255"/>
      <c r="HQ10" s="255"/>
      <c r="HR10" s="255"/>
      <c r="HS10" s="255"/>
      <c r="HT10" s="255"/>
      <c r="HU10" s="255"/>
      <c r="HV10" s="255"/>
      <c r="HW10" s="255"/>
      <c r="HX10" s="255"/>
      <c r="HY10" s="255"/>
      <c r="HZ10" s="255"/>
      <c r="IA10" s="255"/>
    </row>
    <row r="11" spans="1:235" s="5" customFormat="1" ht="15" customHeight="1" x14ac:dyDescent="0.25">
      <c r="A11" s="5" t="s">
        <v>99</v>
      </c>
      <c r="U11" s="6"/>
      <c r="AM11" s="6"/>
      <c r="AP11" s="255"/>
      <c r="AQ11" s="255"/>
      <c r="AR11" s="255"/>
      <c r="AS11" s="255"/>
      <c r="AT11" s="255"/>
      <c r="AU11" s="255"/>
      <c r="AV11" s="255"/>
      <c r="AW11" s="255"/>
      <c r="AX11" s="255"/>
      <c r="AY11" s="255"/>
      <c r="AZ11" s="255"/>
      <c r="BA11" s="255"/>
      <c r="BB11" s="255"/>
      <c r="BC11" s="255"/>
      <c r="BD11" s="255"/>
      <c r="BE11" s="255"/>
      <c r="BF11" s="255"/>
      <c r="BG11" s="255"/>
      <c r="BH11" s="255"/>
      <c r="BI11" s="255"/>
      <c r="BJ11" s="255"/>
      <c r="BK11" s="255"/>
      <c r="BL11" s="255"/>
      <c r="BM11" s="255"/>
      <c r="BN11" s="255"/>
      <c r="BO11" s="255"/>
      <c r="BP11" s="255"/>
      <c r="BQ11" s="255"/>
      <c r="BR11" s="255"/>
      <c r="BS11" s="255"/>
      <c r="BT11" s="255"/>
      <c r="BU11" s="255"/>
      <c r="BV11" s="255"/>
      <c r="BW11" s="255"/>
      <c r="BX11" s="255"/>
      <c r="BY11" s="255"/>
      <c r="BZ11" s="255"/>
      <c r="CA11" s="255"/>
      <c r="CB11" s="255"/>
      <c r="CC11" s="255"/>
      <c r="CD11" s="255"/>
      <c r="CE11" s="255"/>
      <c r="CF11" s="255"/>
      <c r="CG11" s="255"/>
      <c r="CH11" s="255"/>
      <c r="CI11" s="255"/>
      <c r="CJ11" s="255"/>
      <c r="CK11" s="255"/>
      <c r="CL11" s="255"/>
      <c r="CM11" s="255"/>
      <c r="CN11" s="255"/>
      <c r="CO11" s="255"/>
      <c r="CP11" s="255"/>
      <c r="CQ11" s="255"/>
      <c r="CR11" s="255"/>
      <c r="CS11" s="255"/>
      <c r="CT11" s="255"/>
      <c r="CU11" s="255"/>
      <c r="CV11" s="255"/>
      <c r="CW11" s="255"/>
      <c r="CX11" s="255"/>
      <c r="CY11" s="255"/>
      <c r="CZ11" s="255"/>
      <c r="DA11" s="255"/>
      <c r="DB11" s="255"/>
      <c r="DC11" s="255"/>
      <c r="DD11" s="255"/>
      <c r="DE11" s="255"/>
      <c r="DF11" s="255"/>
      <c r="DG11" s="255"/>
      <c r="DH11" s="255"/>
      <c r="DI11" s="255"/>
      <c r="DJ11" s="255"/>
      <c r="DK11" s="255"/>
      <c r="DL11" s="255"/>
      <c r="DM11" s="255"/>
      <c r="DN11" s="255"/>
      <c r="DO11" s="255"/>
      <c r="DP11" s="255"/>
      <c r="DQ11" s="255"/>
      <c r="DR11" s="255"/>
      <c r="DS11" s="255"/>
      <c r="DT11" s="255"/>
      <c r="DU11" s="255"/>
      <c r="DV11" s="255"/>
      <c r="DW11" s="255"/>
      <c r="DX11" s="255"/>
      <c r="DY11" s="255"/>
      <c r="DZ11" s="255"/>
      <c r="EA11" s="255"/>
      <c r="EB11" s="255"/>
      <c r="EC11" s="255"/>
      <c r="ED11" s="255"/>
      <c r="EE11" s="255"/>
      <c r="EF11" s="255"/>
      <c r="EG11" s="255"/>
      <c r="EH11" s="255"/>
      <c r="EI11" s="255"/>
      <c r="EJ11" s="255"/>
      <c r="EK11" s="255"/>
      <c r="EL11" s="255"/>
      <c r="EM11" s="255"/>
      <c r="EN11" s="255"/>
      <c r="EO11" s="255"/>
      <c r="EP11" s="255"/>
      <c r="EQ11" s="255"/>
      <c r="ER11" s="255"/>
      <c r="ES11" s="255"/>
      <c r="ET11" s="255"/>
      <c r="EU11" s="255"/>
      <c r="EV11" s="255"/>
      <c r="EW11" s="255"/>
      <c r="EX11" s="255"/>
      <c r="EY11" s="255"/>
      <c r="EZ11" s="255"/>
      <c r="FA11" s="255"/>
      <c r="FB11" s="255"/>
      <c r="FC11" s="255"/>
      <c r="FD11" s="255"/>
      <c r="FE11" s="255"/>
      <c r="FF11" s="255"/>
      <c r="FG11" s="255"/>
      <c r="FH11" s="255"/>
      <c r="FI11" s="255"/>
      <c r="FJ11" s="255"/>
      <c r="FK11" s="255"/>
      <c r="FL11" s="255"/>
      <c r="FM11" s="255"/>
      <c r="FN11" s="255"/>
      <c r="FO11" s="255"/>
      <c r="FP11" s="255"/>
      <c r="FQ11" s="255"/>
      <c r="FR11" s="255"/>
      <c r="FS11" s="255"/>
      <c r="FT11" s="255"/>
      <c r="FU11" s="255"/>
      <c r="FV11" s="255"/>
      <c r="FW11" s="255"/>
      <c r="FX11" s="255"/>
      <c r="FY11" s="255"/>
      <c r="FZ11" s="255"/>
      <c r="GA11" s="255"/>
      <c r="GB11" s="255"/>
      <c r="GC11" s="255"/>
      <c r="GD11" s="255"/>
      <c r="GE11" s="255"/>
      <c r="GF11" s="255"/>
      <c r="GG11" s="255"/>
      <c r="GH11" s="255"/>
      <c r="GI11" s="255"/>
      <c r="GJ11" s="255"/>
      <c r="GK11" s="255"/>
      <c r="GL11" s="255"/>
      <c r="GM11" s="255"/>
      <c r="GN11" s="255"/>
      <c r="GO11" s="255"/>
      <c r="GP11" s="255"/>
      <c r="GQ11" s="255"/>
      <c r="GR11" s="255"/>
      <c r="GS11" s="255"/>
      <c r="GT11" s="255"/>
      <c r="GU11" s="255"/>
      <c r="GV11" s="255"/>
      <c r="GW11" s="255"/>
      <c r="GX11" s="255"/>
      <c r="GY11" s="255"/>
      <c r="GZ11" s="255"/>
      <c r="HA11" s="255"/>
      <c r="HB11" s="255"/>
      <c r="HC11" s="255"/>
      <c r="HD11" s="255"/>
      <c r="HE11" s="255"/>
      <c r="HF11" s="255"/>
      <c r="HG11" s="255"/>
      <c r="HH11" s="255"/>
      <c r="HI11" s="255"/>
      <c r="HJ11" s="255"/>
      <c r="HK11" s="255"/>
      <c r="HL11" s="255"/>
      <c r="HM11" s="255"/>
      <c r="HN11" s="255"/>
      <c r="HO11" s="255"/>
      <c r="HP11" s="255"/>
      <c r="HQ11" s="255"/>
      <c r="HR11" s="255"/>
      <c r="HS11" s="255"/>
      <c r="HT11" s="255"/>
      <c r="HU11" s="255"/>
      <c r="HV11" s="255"/>
      <c r="HW11" s="255"/>
      <c r="HX11" s="255"/>
      <c r="HY11" s="255"/>
      <c r="HZ11" s="255"/>
      <c r="IA11" s="255"/>
    </row>
    <row r="12" spans="1:235" s="5" customFormat="1" ht="15" customHeight="1" x14ac:dyDescent="0.25">
      <c r="A12" s="5" t="s">
        <v>98</v>
      </c>
      <c r="U12" s="6"/>
      <c r="AM12" s="6"/>
      <c r="AP12" s="255"/>
      <c r="AQ12" s="255"/>
      <c r="AR12" s="255"/>
      <c r="AS12" s="255"/>
      <c r="AT12" s="255"/>
      <c r="AU12" s="255"/>
      <c r="AV12" s="255"/>
      <c r="AW12" s="255"/>
      <c r="AX12" s="255"/>
      <c r="AY12" s="255"/>
      <c r="AZ12" s="255"/>
      <c r="BA12" s="255"/>
      <c r="BB12" s="255"/>
      <c r="BC12" s="255"/>
      <c r="BD12" s="255"/>
      <c r="BE12" s="255"/>
      <c r="BF12" s="255"/>
      <c r="BG12" s="255"/>
      <c r="BH12" s="255"/>
      <c r="BI12" s="255"/>
      <c r="BJ12" s="255"/>
      <c r="BK12" s="255"/>
      <c r="BL12" s="255"/>
      <c r="BM12" s="255"/>
      <c r="BN12" s="255"/>
      <c r="BO12" s="255"/>
      <c r="BP12" s="255"/>
      <c r="BQ12" s="255"/>
      <c r="BR12" s="255"/>
      <c r="BS12" s="255"/>
      <c r="BT12" s="255"/>
      <c r="BU12" s="255"/>
      <c r="BV12" s="255"/>
      <c r="BW12" s="255"/>
      <c r="BX12" s="255"/>
      <c r="BY12" s="255"/>
      <c r="BZ12" s="255"/>
      <c r="CA12" s="255"/>
      <c r="CB12" s="255"/>
      <c r="CC12" s="255"/>
      <c r="CD12" s="255"/>
      <c r="CE12" s="255"/>
      <c r="CF12" s="255"/>
      <c r="CG12" s="255"/>
      <c r="CH12" s="255"/>
      <c r="CI12" s="255"/>
      <c r="CJ12" s="255"/>
      <c r="CK12" s="255"/>
      <c r="CL12" s="255"/>
      <c r="CM12" s="255"/>
      <c r="CN12" s="255"/>
      <c r="CO12" s="255"/>
      <c r="CP12" s="255"/>
      <c r="CQ12" s="255"/>
      <c r="CR12" s="255"/>
      <c r="CS12" s="255"/>
      <c r="CT12" s="255"/>
      <c r="CU12" s="255"/>
      <c r="CV12" s="255"/>
      <c r="CW12" s="255"/>
      <c r="CX12" s="255"/>
      <c r="CY12" s="255"/>
      <c r="CZ12" s="255"/>
      <c r="DA12" s="255"/>
      <c r="DB12" s="255"/>
      <c r="DC12" s="255"/>
      <c r="DD12" s="255"/>
      <c r="DE12" s="255"/>
      <c r="DF12" s="255"/>
      <c r="DG12" s="255"/>
      <c r="DH12" s="255"/>
      <c r="DI12" s="255"/>
      <c r="DJ12" s="255"/>
      <c r="DK12" s="255"/>
      <c r="DL12" s="255"/>
      <c r="DM12" s="255"/>
      <c r="DN12" s="255"/>
      <c r="DO12" s="255"/>
      <c r="DP12" s="255"/>
      <c r="DQ12" s="255"/>
      <c r="DR12" s="255"/>
      <c r="DS12" s="255"/>
      <c r="DT12" s="255"/>
      <c r="DU12" s="255"/>
      <c r="DV12" s="255"/>
      <c r="DW12" s="255"/>
      <c r="DX12" s="255"/>
      <c r="DY12" s="255"/>
      <c r="DZ12" s="255"/>
      <c r="EA12" s="255"/>
      <c r="EB12" s="255"/>
      <c r="EC12" s="255"/>
      <c r="ED12" s="255"/>
      <c r="EE12" s="255"/>
      <c r="EF12" s="255"/>
      <c r="EG12" s="255"/>
      <c r="EH12" s="255"/>
      <c r="EI12" s="255"/>
      <c r="EJ12" s="255"/>
      <c r="EK12" s="255"/>
      <c r="EL12" s="255"/>
      <c r="EM12" s="255"/>
      <c r="EN12" s="255"/>
      <c r="EO12" s="255"/>
      <c r="EP12" s="255"/>
      <c r="EQ12" s="255"/>
      <c r="ER12" s="255"/>
      <c r="ES12" s="255"/>
      <c r="ET12" s="255"/>
      <c r="EU12" s="255"/>
      <c r="EV12" s="255"/>
      <c r="EW12" s="255"/>
      <c r="EX12" s="255"/>
      <c r="EY12" s="255"/>
      <c r="EZ12" s="255"/>
      <c r="FA12" s="255"/>
      <c r="FB12" s="255"/>
      <c r="FC12" s="255"/>
      <c r="FD12" s="255"/>
      <c r="FE12" s="255"/>
      <c r="FF12" s="255"/>
      <c r="FG12" s="255"/>
      <c r="FH12" s="255"/>
      <c r="FI12" s="255"/>
      <c r="FJ12" s="255"/>
      <c r="FK12" s="255"/>
      <c r="FL12" s="255"/>
      <c r="FM12" s="255"/>
      <c r="FN12" s="255"/>
      <c r="FO12" s="255"/>
      <c r="FP12" s="255"/>
      <c r="FQ12" s="255"/>
      <c r="FR12" s="255"/>
      <c r="FS12" s="255"/>
      <c r="FT12" s="255"/>
      <c r="FU12" s="255"/>
      <c r="FV12" s="255"/>
      <c r="FW12" s="255"/>
      <c r="FX12" s="255"/>
      <c r="FY12" s="255"/>
      <c r="FZ12" s="255"/>
      <c r="GA12" s="255"/>
      <c r="GB12" s="255"/>
      <c r="GC12" s="255"/>
      <c r="GD12" s="255"/>
      <c r="GE12" s="255"/>
      <c r="GF12" s="255"/>
      <c r="GG12" s="255"/>
      <c r="GH12" s="255"/>
      <c r="GI12" s="255"/>
      <c r="GJ12" s="255"/>
      <c r="GK12" s="255"/>
      <c r="GL12" s="255"/>
      <c r="GM12" s="255"/>
      <c r="GN12" s="255"/>
      <c r="GO12" s="255"/>
      <c r="GP12" s="255"/>
      <c r="GQ12" s="255"/>
      <c r="GR12" s="255"/>
      <c r="GS12" s="255"/>
      <c r="GT12" s="255"/>
      <c r="GU12" s="255"/>
      <c r="GV12" s="255"/>
      <c r="GW12" s="255"/>
      <c r="GX12" s="255"/>
      <c r="GY12" s="255"/>
      <c r="GZ12" s="255"/>
      <c r="HA12" s="255"/>
      <c r="HB12" s="255"/>
      <c r="HC12" s="255"/>
      <c r="HD12" s="255"/>
      <c r="HE12" s="255"/>
      <c r="HF12" s="255"/>
      <c r="HG12" s="255"/>
      <c r="HH12" s="255"/>
      <c r="HI12" s="255"/>
      <c r="HJ12" s="255"/>
      <c r="HK12" s="255"/>
      <c r="HL12" s="255"/>
      <c r="HM12" s="255"/>
      <c r="HN12" s="255"/>
      <c r="HO12" s="255"/>
      <c r="HP12" s="255"/>
      <c r="HQ12" s="255"/>
      <c r="HR12" s="255"/>
      <c r="HS12" s="255"/>
      <c r="HT12" s="255"/>
      <c r="HU12" s="255"/>
      <c r="HV12" s="255"/>
      <c r="HW12" s="255"/>
      <c r="HX12" s="255"/>
      <c r="HY12" s="255"/>
      <c r="HZ12" s="255"/>
      <c r="IA12" s="255"/>
    </row>
    <row r="13" spans="1:235" ht="15" customHeight="1" x14ac:dyDescent="0.25">
      <c r="A13" s="7" t="s">
        <v>115</v>
      </c>
    </row>
    <row r="15" spans="1:235" ht="13.5" thickBot="1" x14ac:dyDescent="0.25"/>
    <row r="16" spans="1:235" ht="13.5" customHeight="1" thickBot="1" x14ac:dyDescent="0.25">
      <c r="A16" s="436" t="s">
        <v>0</v>
      </c>
      <c r="B16" s="10"/>
      <c r="C16" s="438" t="s">
        <v>1</v>
      </c>
      <c r="D16" s="445" t="s">
        <v>2</v>
      </c>
      <c r="E16" s="445"/>
      <c r="F16" s="445"/>
      <c r="G16" s="445"/>
      <c r="H16" s="445"/>
      <c r="I16" s="445"/>
      <c r="J16" s="445"/>
      <c r="K16" s="445"/>
      <c r="L16" s="445"/>
      <c r="M16" s="445"/>
      <c r="N16" s="445"/>
      <c r="O16" s="445"/>
      <c r="P16" s="445"/>
      <c r="Q16" s="445"/>
      <c r="R16" s="445"/>
      <c r="S16" s="445"/>
      <c r="T16" s="445"/>
      <c r="U16" s="445"/>
      <c r="V16" s="445" t="s">
        <v>3</v>
      </c>
      <c r="W16" s="445"/>
      <c r="X16" s="445"/>
      <c r="Y16" s="445"/>
      <c r="Z16" s="445"/>
      <c r="AA16" s="445"/>
      <c r="AB16" s="445"/>
      <c r="AC16" s="445"/>
      <c r="AD16" s="445"/>
      <c r="AE16" s="445"/>
      <c r="AF16" s="445"/>
      <c r="AG16" s="445"/>
      <c r="AH16" s="445"/>
      <c r="AI16" s="445"/>
      <c r="AJ16" s="445"/>
      <c r="AK16" s="445"/>
      <c r="AL16" s="445"/>
      <c r="AM16" s="445"/>
      <c r="AN16" s="441" t="s">
        <v>4</v>
      </c>
      <c r="AO16" s="441" t="s">
        <v>5</v>
      </c>
    </row>
    <row r="17" spans="1:235" ht="264" thickBot="1" x14ac:dyDescent="0.25">
      <c r="A17" s="437"/>
      <c r="B17" s="37" t="s">
        <v>6</v>
      </c>
      <c r="C17" s="439"/>
      <c r="D17" s="47" t="s">
        <v>7</v>
      </c>
      <c r="E17" s="48" t="s">
        <v>8</v>
      </c>
      <c r="F17" s="49" t="s">
        <v>9</v>
      </c>
      <c r="G17" s="49" t="s">
        <v>10</v>
      </c>
      <c r="H17" s="49" t="s">
        <v>11</v>
      </c>
      <c r="I17" s="49" t="s">
        <v>12</v>
      </c>
      <c r="J17" s="49" t="s">
        <v>13</v>
      </c>
      <c r="K17" s="49" t="s">
        <v>90</v>
      </c>
      <c r="L17" s="49" t="s">
        <v>91</v>
      </c>
      <c r="M17" s="49" t="s">
        <v>14</v>
      </c>
      <c r="N17" s="49" t="s">
        <v>15</v>
      </c>
      <c r="O17" s="49" t="s">
        <v>16</v>
      </c>
      <c r="P17" s="49" t="s">
        <v>17</v>
      </c>
      <c r="Q17" s="49" t="s">
        <v>18</v>
      </c>
      <c r="R17" s="49" t="s">
        <v>19</v>
      </c>
      <c r="S17" s="49" t="s">
        <v>20</v>
      </c>
      <c r="T17" s="49" t="s">
        <v>21</v>
      </c>
      <c r="U17" s="50" t="s">
        <v>22</v>
      </c>
      <c r="V17" s="47" t="s">
        <v>7</v>
      </c>
      <c r="W17" s="49" t="s">
        <v>8</v>
      </c>
      <c r="X17" s="49" t="s">
        <v>9</v>
      </c>
      <c r="Y17" s="49" t="s">
        <v>10</v>
      </c>
      <c r="Z17" s="48" t="s">
        <v>11</v>
      </c>
      <c r="AA17" s="48" t="s">
        <v>12</v>
      </c>
      <c r="AB17" s="48" t="s">
        <v>13</v>
      </c>
      <c r="AC17" s="49" t="s">
        <v>92</v>
      </c>
      <c r="AD17" s="49" t="s">
        <v>91</v>
      </c>
      <c r="AE17" s="49" t="s">
        <v>14</v>
      </c>
      <c r="AF17" s="49" t="s">
        <v>15</v>
      </c>
      <c r="AG17" s="49" t="s">
        <v>16</v>
      </c>
      <c r="AH17" s="49" t="s">
        <v>17</v>
      </c>
      <c r="AI17" s="49" t="s">
        <v>18</v>
      </c>
      <c r="AJ17" s="49" t="s">
        <v>19</v>
      </c>
      <c r="AK17" s="49" t="s">
        <v>20</v>
      </c>
      <c r="AL17" s="49" t="s">
        <v>21</v>
      </c>
      <c r="AM17" s="50" t="s">
        <v>22</v>
      </c>
      <c r="AN17" s="442"/>
      <c r="AO17" s="442"/>
    </row>
    <row r="18" spans="1:235" ht="36" customHeight="1" thickBot="1" x14ac:dyDescent="0.25">
      <c r="A18" s="447" t="s">
        <v>105</v>
      </c>
      <c r="B18" s="448"/>
      <c r="C18" s="449"/>
      <c r="D18" s="453">
        <f ca="1">SUM(D18:P18)</f>
        <v>0</v>
      </c>
      <c r="E18" s="453"/>
      <c r="F18" s="453"/>
      <c r="G18" s="453"/>
      <c r="H18" s="453"/>
      <c r="I18" s="453"/>
      <c r="J18" s="453"/>
      <c r="K18" s="453"/>
      <c r="L18" s="453"/>
      <c r="M18" s="453"/>
      <c r="N18" s="453"/>
      <c r="O18" s="453"/>
      <c r="P18" s="453"/>
      <c r="Q18" s="453"/>
      <c r="R18" s="453"/>
      <c r="S18" s="453"/>
      <c r="T18" s="453"/>
      <c r="U18" s="453"/>
      <c r="V18" s="453"/>
      <c r="W18" s="453"/>
      <c r="X18" s="453"/>
      <c r="Y18" s="453"/>
      <c r="Z18" s="453"/>
      <c r="AA18" s="453"/>
      <c r="AB18" s="453"/>
      <c r="AC18" s="453"/>
      <c r="AD18" s="453"/>
      <c r="AE18" s="453"/>
      <c r="AF18" s="453"/>
      <c r="AG18" s="453"/>
      <c r="AH18" s="453"/>
      <c r="AI18" s="453"/>
      <c r="AJ18" s="453"/>
      <c r="AK18" s="453"/>
      <c r="AL18" s="453"/>
      <c r="AM18" s="453"/>
      <c r="AN18" s="454"/>
      <c r="AO18" s="455"/>
    </row>
    <row r="19" spans="1:235" customFormat="1" ht="15" customHeight="1" thickTop="1" x14ac:dyDescent="0.25">
      <c r="A19" s="99">
        <v>1</v>
      </c>
      <c r="B19" s="32" t="s">
        <v>23</v>
      </c>
      <c r="C19" s="102" t="s">
        <v>89</v>
      </c>
      <c r="D19" s="166"/>
      <c r="E19" s="168"/>
      <c r="F19" s="167"/>
      <c r="G19" s="167"/>
      <c r="H19" s="167"/>
      <c r="I19" s="167"/>
      <c r="J19" s="167"/>
      <c r="K19" s="167"/>
      <c r="L19" s="167"/>
      <c r="M19" s="167">
        <v>30</v>
      </c>
      <c r="N19" s="167"/>
      <c r="O19" s="167"/>
      <c r="P19" s="167"/>
      <c r="Q19" s="167"/>
      <c r="R19" s="167">
        <f>SUM(D19:P19)</f>
        <v>30</v>
      </c>
      <c r="S19" s="167">
        <f>SUM(D19:Q19)</f>
        <v>30</v>
      </c>
      <c r="T19" s="279" t="s">
        <v>32</v>
      </c>
      <c r="U19" s="287">
        <v>2</v>
      </c>
      <c r="V19" s="168"/>
      <c r="W19" s="167"/>
      <c r="X19" s="167"/>
      <c r="Y19" s="167"/>
      <c r="Z19" s="168"/>
      <c r="AA19" s="168"/>
      <c r="AB19" s="168"/>
      <c r="AC19" s="168"/>
      <c r="AD19" s="167"/>
      <c r="AE19" s="167">
        <v>30</v>
      </c>
      <c r="AF19" s="167"/>
      <c r="AG19" s="167"/>
      <c r="AH19" s="167"/>
      <c r="AI19" s="167"/>
      <c r="AJ19" s="167">
        <f>SUM(V19:AH19)</f>
        <v>30</v>
      </c>
      <c r="AK19" s="167">
        <f>SUM(V19:AI19)</f>
        <v>30</v>
      </c>
      <c r="AL19" s="279" t="s">
        <v>85</v>
      </c>
      <c r="AM19" s="296">
        <v>2</v>
      </c>
      <c r="AN19" s="155">
        <f>S19+AK19</f>
        <v>60</v>
      </c>
      <c r="AO19" s="154">
        <f>U19+AM19</f>
        <v>4</v>
      </c>
      <c r="AP19" s="256"/>
      <c r="AQ19" s="256"/>
      <c r="AR19" s="256"/>
      <c r="AS19" s="256"/>
      <c r="AT19" s="256"/>
      <c r="AU19" s="256"/>
      <c r="AV19" s="256"/>
      <c r="AW19" s="256"/>
      <c r="AX19" s="256"/>
      <c r="AY19" s="256"/>
      <c r="AZ19" s="256"/>
      <c r="BA19" s="256"/>
      <c r="BB19" s="256"/>
      <c r="BC19" s="256"/>
      <c r="BD19" s="256"/>
      <c r="BE19" s="256"/>
      <c r="BF19" s="256"/>
      <c r="BG19" s="256"/>
      <c r="BH19" s="256"/>
      <c r="BI19" s="256"/>
      <c r="BJ19" s="256"/>
      <c r="BK19" s="256"/>
      <c r="BL19" s="256"/>
      <c r="BM19" s="256"/>
      <c r="BN19" s="256"/>
      <c r="BO19" s="256"/>
      <c r="BP19" s="256"/>
      <c r="BQ19" s="256"/>
      <c r="BR19" s="256"/>
      <c r="BS19" s="256"/>
      <c r="BT19" s="256"/>
      <c r="BU19" s="256"/>
      <c r="BV19" s="256"/>
      <c r="BW19" s="256"/>
      <c r="BX19" s="256"/>
      <c r="BY19" s="256"/>
      <c r="BZ19" s="256"/>
      <c r="CA19" s="256"/>
      <c r="CB19" s="256"/>
      <c r="CC19" s="256"/>
      <c r="CD19" s="256"/>
      <c r="CE19" s="256"/>
      <c r="CF19" s="256"/>
      <c r="CG19" s="256"/>
      <c r="CH19" s="256"/>
      <c r="CI19" s="256"/>
      <c r="CJ19" s="256"/>
      <c r="CK19" s="256"/>
      <c r="CL19" s="256"/>
      <c r="CM19" s="256"/>
      <c r="CN19" s="256"/>
      <c r="CO19" s="256"/>
      <c r="CP19" s="256"/>
      <c r="CQ19" s="256"/>
      <c r="CR19" s="256"/>
      <c r="CS19" s="256"/>
      <c r="CT19" s="256"/>
      <c r="CU19" s="256"/>
      <c r="CV19" s="256"/>
      <c r="CW19" s="256"/>
      <c r="CX19" s="256"/>
      <c r="CY19" s="256"/>
      <c r="CZ19" s="256"/>
      <c r="DA19" s="256"/>
      <c r="DB19" s="256"/>
      <c r="DC19" s="256"/>
      <c r="DD19" s="256"/>
      <c r="DE19" s="256"/>
      <c r="DF19" s="256"/>
      <c r="DG19" s="256"/>
      <c r="DH19" s="256"/>
      <c r="DI19" s="256"/>
      <c r="DJ19" s="256"/>
      <c r="DK19" s="256"/>
      <c r="DL19" s="256"/>
      <c r="DM19" s="256"/>
      <c r="DN19" s="256"/>
      <c r="DO19" s="256"/>
      <c r="DP19" s="256"/>
      <c r="DQ19" s="256"/>
      <c r="DR19" s="256"/>
      <c r="DS19" s="256"/>
      <c r="DT19" s="256"/>
      <c r="DU19" s="256"/>
      <c r="DV19" s="256"/>
      <c r="DW19" s="256"/>
      <c r="DX19" s="256"/>
      <c r="DY19" s="256"/>
      <c r="DZ19" s="256"/>
      <c r="EA19" s="256"/>
      <c r="EB19" s="256"/>
      <c r="EC19" s="256"/>
      <c r="ED19" s="256"/>
      <c r="EE19" s="256"/>
      <c r="EF19" s="256"/>
      <c r="EG19" s="256"/>
      <c r="EH19" s="256"/>
      <c r="EI19" s="256"/>
      <c r="EJ19" s="256"/>
      <c r="EK19" s="256"/>
      <c r="EL19" s="256"/>
      <c r="EM19" s="256"/>
      <c r="EN19" s="256"/>
      <c r="EO19" s="256"/>
      <c r="EP19" s="256"/>
      <c r="EQ19" s="256"/>
      <c r="ER19" s="256"/>
      <c r="ES19" s="256"/>
      <c r="ET19" s="256"/>
      <c r="EU19" s="256"/>
      <c r="EV19" s="256"/>
      <c r="EW19" s="256"/>
      <c r="EX19" s="256"/>
      <c r="EY19" s="256"/>
      <c r="EZ19" s="256"/>
      <c r="FA19" s="256"/>
      <c r="FB19" s="256"/>
      <c r="FC19" s="256"/>
      <c r="FD19" s="256"/>
      <c r="FE19" s="256"/>
      <c r="FF19" s="256"/>
      <c r="FG19" s="256"/>
      <c r="FH19" s="256"/>
      <c r="FI19" s="256"/>
      <c r="FJ19" s="256"/>
      <c r="FK19" s="256"/>
      <c r="FL19" s="256"/>
      <c r="FM19" s="256"/>
      <c r="FN19" s="256"/>
      <c r="FO19" s="256"/>
      <c r="FP19" s="256"/>
      <c r="FQ19" s="256"/>
      <c r="FR19" s="256"/>
      <c r="FS19" s="256"/>
      <c r="FT19" s="256"/>
      <c r="FU19" s="256"/>
      <c r="FV19" s="256"/>
      <c r="FW19" s="256"/>
      <c r="FX19" s="256"/>
      <c r="FY19" s="256"/>
      <c r="FZ19" s="256"/>
      <c r="GA19" s="256"/>
      <c r="GB19" s="256"/>
      <c r="GC19" s="256"/>
      <c r="GD19" s="256"/>
      <c r="GE19" s="256"/>
      <c r="GF19" s="256"/>
      <c r="GG19" s="256"/>
      <c r="GH19" s="256"/>
      <c r="GI19" s="256"/>
      <c r="GJ19" s="256"/>
      <c r="GK19" s="256"/>
      <c r="GL19" s="256"/>
      <c r="GM19" s="256"/>
      <c r="GN19" s="256"/>
      <c r="GO19" s="256"/>
      <c r="GP19" s="256"/>
      <c r="GQ19" s="256"/>
      <c r="GR19" s="256"/>
      <c r="GS19" s="256"/>
      <c r="GT19" s="256"/>
      <c r="GU19" s="256"/>
      <c r="GV19" s="256"/>
      <c r="GW19" s="256"/>
      <c r="GX19" s="256"/>
      <c r="GY19" s="256"/>
      <c r="GZ19" s="256"/>
      <c r="HA19" s="256"/>
      <c r="HB19" s="256"/>
      <c r="HC19" s="256"/>
      <c r="HD19" s="256"/>
      <c r="HE19" s="256"/>
      <c r="HF19" s="256"/>
      <c r="HG19" s="256"/>
      <c r="HH19" s="256"/>
      <c r="HI19" s="256"/>
      <c r="HJ19" s="256"/>
      <c r="HK19" s="256"/>
      <c r="HL19" s="256"/>
      <c r="HM19" s="256"/>
      <c r="HN19" s="256"/>
      <c r="HO19" s="256"/>
      <c r="HP19" s="256"/>
      <c r="HQ19" s="256"/>
      <c r="HR19" s="256"/>
      <c r="HS19" s="256"/>
      <c r="HT19" s="256"/>
      <c r="HU19" s="256"/>
      <c r="HV19" s="256"/>
      <c r="HW19" s="256"/>
      <c r="HX19" s="256"/>
      <c r="HY19" s="256"/>
      <c r="HZ19" s="256"/>
      <c r="IA19" s="256"/>
    </row>
    <row r="20" spans="1:235" ht="30.75" customHeight="1" thickBot="1" x14ac:dyDescent="0.3">
      <c r="A20" s="106">
        <v>2</v>
      </c>
      <c r="B20" s="112" t="s">
        <v>23</v>
      </c>
      <c r="C20" s="104" t="s">
        <v>63</v>
      </c>
      <c r="D20" s="170"/>
      <c r="E20" s="72"/>
      <c r="F20" s="73"/>
      <c r="G20" s="73">
        <v>30</v>
      </c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>
        <f>SUM(D20:P20)</f>
        <v>30</v>
      </c>
      <c r="S20" s="73">
        <f>SUM(D20:Q20)</f>
        <v>30</v>
      </c>
      <c r="T20" s="280" t="s">
        <v>32</v>
      </c>
      <c r="U20" s="288">
        <v>2</v>
      </c>
      <c r="V20" s="72"/>
      <c r="W20" s="73"/>
      <c r="X20" s="73"/>
      <c r="Y20" s="73">
        <v>30</v>
      </c>
      <c r="Z20" s="72"/>
      <c r="AA20" s="72"/>
      <c r="AB20" s="72"/>
      <c r="AC20" s="72"/>
      <c r="AD20" s="73"/>
      <c r="AE20" s="73"/>
      <c r="AF20" s="73"/>
      <c r="AG20" s="73"/>
      <c r="AH20" s="73"/>
      <c r="AI20" s="73"/>
      <c r="AJ20" s="73">
        <f>SUM(V20:AH20)</f>
        <v>30</v>
      </c>
      <c r="AK20" s="73">
        <f>SUM(V20:AI20)</f>
        <v>30</v>
      </c>
      <c r="AL20" s="280" t="s">
        <v>32</v>
      </c>
      <c r="AM20" s="297">
        <v>2</v>
      </c>
      <c r="AN20" s="156">
        <f>S20+AK20</f>
        <v>60</v>
      </c>
      <c r="AO20" s="234">
        <f>U20+AM20</f>
        <v>4</v>
      </c>
    </row>
    <row r="21" spans="1:235" customFormat="1" ht="36" customHeight="1" thickBot="1" x14ac:dyDescent="0.25">
      <c r="A21" s="447" t="s">
        <v>77</v>
      </c>
      <c r="B21" s="448"/>
      <c r="C21" s="448"/>
      <c r="D21" s="460">
        <f ca="1">SUM(D21:P21)</f>
        <v>0</v>
      </c>
      <c r="E21" s="453"/>
      <c r="F21" s="453"/>
      <c r="G21" s="453"/>
      <c r="H21" s="453"/>
      <c r="I21" s="453"/>
      <c r="J21" s="453"/>
      <c r="K21" s="453"/>
      <c r="L21" s="453"/>
      <c r="M21" s="453"/>
      <c r="N21" s="453"/>
      <c r="O21" s="453"/>
      <c r="P21" s="453"/>
      <c r="Q21" s="453"/>
      <c r="R21" s="453"/>
      <c r="S21" s="453"/>
      <c r="T21" s="453"/>
      <c r="U21" s="453"/>
      <c r="V21" s="453"/>
      <c r="W21" s="453"/>
      <c r="X21" s="453"/>
      <c r="Y21" s="453"/>
      <c r="Z21" s="453"/>
      <c r="AA21" s="453"/>
      <c r="AB21" s="453"/>
      <c r="AC21" s="453"/>
      <c r="AD21" s="453"/>
      <c r="AE21" s="453"/>
      <c r="AF21" s="453"/>
      <c r="AG21" s="453"/>
      <c r="AH21" s="453"/>
      <c r="AI21" s="453"/>
      <c r="AJ21" s="453"/>
      <c r="AK21" s="453"/>
      <c r="AL21" s="453"/>
      <c r="AM21" s="453"/>
      <c r="AN21" s="461"/>
      <c r="AO21" s="462"/>
      <c r="AP21" s="256"/>
      <c r="AQ21" s="256"/>
      <c r="AR21" s="256"/>
      <c r="AS21" s="256"/>
      <c r="AT21" s="256"/>
      <c r="AU21" s="256"/>
      <c r="AV21" s="256"/>
      <c r="AW21" s="256"/>
      <c r="AX21" s="256"/>
      <c r="AY21" s="256"/>
      <c r="AZ21" s="256"/>
      <c r="BA21" s="256"/>
      <c r="BB21" s="256"/>
      <c r="BC21" s="256"/>
      <c r="BD21" s="256"/>
      <c r="BE21" s="256"/>
      <c r="BF21" s="256"/>
      <c r="BG21" s="256"/>
      <c r="BH21" s="256"/>
      <c r="BI21" s="256"/>
      <c r="BJ21" s="256"/>
      <c r="BK21" s="256"/>
      <c r="BL21" s="256"/>
      <c r="BM21" s="256"/>
      <c r="BN21" s="256"/>
      <c r="BO21" s="256"/>
      <c r="BP21" s="256"/>
      <c r="BQ21" s="256"/>
      <c r="BR21" s="256"/>
      <c r="BS21" s="256"/>
      <c r="BT21" s="256"/>
      <c r="BU21" s="256"/>
      <c r="BV21" s="256"/>
      <c r="BW21" s="256"/>
      <c r="BX21" s="256"/>
      <c r="BY21" s="256"/>
      <c r="BZ21" s="256"/>
      <c r="CA21" s="256"/>
      <c r="CB21" s="256"/>
      <c r="CC21" s="256"/>
      <c r="CD21" s="256"/>
      <c r="CE21" s="256"/>
      <c r="CF21" s="256"/>
      <c r="CG21" s="256"/>
      <c r="CH21" s="256"/>
      <c r="CI21" s="256"/>
      <c r="CJ21" s="256"/>
      <c r="CK21" s="256"/>
      <c r="CL21" s="256"/>
      <c r="CM21" s="256"/>
      <c r="CN21" s="256"/>
      <c r="CO21" s="256"/>
      <c r="CP21" s="256"/>
      <c r="CQ21" s="256"/>
      <c r="CR21" s="256"/>
      <c r="CS21" s="256"/>
      <c r="CT21" s="256"/>
      <c r="CU21" s="256"/>
      <c r="CV21" s="256"/>
      <c r="CW21" s="256"/>
      <c r="CX21" s="256"/>
      <c r="CY21" s="256"/>
      <c r="CZ21" s="256"/>
      <c r="DA21" s="256"/>
      <c r="DB21" s="256"/>
      <c r="DC21" s="256"/>
      <c r="DD21" s="256"/>
      <c r="DE21" s="256"/>
      <c r="DF21" s="256"/>
      <c r="DG21" s="256"/>
      <c r="DH21" s="256"/>
      <c r="DI21" s="256"/>
      <c r="DJ21" s="256"/>
      <c r="DK21" s="256"/>
      <c r="DL21" s="256"/>
      <c r="DM21" s="256"/>
      <c r="DN21" s="256"/>
      <c r="DO21" s="256"/>
      <c r="DP21" s="256"/>
      <c r="DQ21" s="256"/>
      <c r="DR21" s="256"/>
      <c r="DS21" s="256"/>
      <c r="DT21" s="256"/>
      <c r="DU21" s="256"/>
      <c r="DV21" s="256"/>
      <c r="DW21" s="256"/>
      <c r="DX21" s="256"/>
      <c r="DY21" s="256"/>
      <c r="DZ21" s="256"/>
      <c r="EA21" s="256"/>
      <c r="EB21" s="256"/>
      <c r="EC21" s="256"/>
      <c r="ED21" s="256"/>
      <c r="EE21" s="256"/>
      <c r="EF21" s="256"/>
      <c r="EG21" s="256"/>
      <c r="EH21" s="256"/>
      <c r="EI21" s="256"/>
      <c r="EJ21" s="256"/>
      <c r="EK21" s="256"/>
      <c r="EL21" s="256"/>
      <c r="EM21" s="256"/>
      <c r="EN21" s="256"/>
      <c r="EO21" s="256"/>
      <c r="EP21" s="256"/>
      <c r="EQ21" s="256"/>
      <c r="ER21" s="256"/>
      <c r="ES21" s="256"/>
      <c r="ET21" s="256"/>
      <c r="EU21" s="256"/>
      <c r="EV21" s="256"/>
      <c r="EW21" s="256"/>
      <c r="EX21" s="256"/>
      <c r="EY21" s="256"/>
      <c r="EZ21" s="256"/>
      <c r="FA21" s="256"/>
      <c r="FB21" s="256"/>
      <c r="FC21" s="256"/>
      <c r="FD21" s="256"/>
      <c r="FE21" s="256"/>
      <c r="FF21" s="256"/>
      <c r="FG21" s="256"/>
      <c r="FH21" s="256"/>
      <c r="FI21" s="256"/>
      <c r="FJ21" s="256"/>
      <c r="FK21" s="256"/>
      <c r="FL21" s="256"/>
      <c r="FM21" s="256"/>
      <c r="FN21" s="256"/>
      <c r="FO21" s="256"/>
      <c r="FP21" s="256"/>
      <c r="FQ21" s="256"/>
      <c r="FR21" s="256"/>
      <c r="FS21" s="256"/>
      <c r="FT21" s="256"/>
      <c r="FU21" s="256"/>
      <c r="FV21" s="256"/>
      <c r="FW21" s="256"/>
      <c r="FX21" s="256"/>
      <c r="FY21" s="256"/>
      <c r="FZ21" s="256"/>
      <c r="GA21" s="256"/>
      <c r="GB21" s="256"/>
      <c r="GC21" s="256"/>
      <c r="GD21" s="256"/>
      <c r="GE21" s="256"/>
      <c r="GF21" s="256"/>
      <c r="GG21" s="256"/>
      <c r="GH21" s="256"/>
      <c r="GI21" s="256"/>
      <c r="GJ21" s="256"/>
      <c r="GK21" s="256"/>
      <c r="GL21" s="256"/>
      <c r="GM21" s="256"/>
      <c r="GN21" s="256"/>
      <c r="GO21" s="256"/>
      <c r="GP21" s="256"/>
      <c r="GQ21" s="256"/>
      <c r="GR21" s="256"/>
      <c r="GS21" s="256"/>
      <c r="GT21" s="256"/>
      <c r="GU21" s="256"/>
      <c r="GV21" s="256"/>
      <c r="GW21" s="256"/>
      <c r="GX21" s="256"/>
      <c r="GY21" s="256"/>
      <c r="GZ21" s="256"/>
      <c r="HA21" s="256"/>
      <c r="HB21" s="256"/>
      <c r="HC21" s="256"/>
      <c r="HD21" s="256"/>
      <c r="HE21" s="256"/>
      <c r="HF21" s="256"/>
      <c r="HG21" s="256"/>
      <c r="HH21" s="256"/>
      <c r="HI21" s="256"/>
      <c r="HJ21" s="256"/>
      <c r="HK21" s="256"/>
      <c r="HL21" s="256"/>
      <c r="HM21" s="256"/>
      <c r="HN21" s="256"/>
      <c r="HO21" s="256"/>
      <c r="HP21" s="256"/>
      <c r="HQ21" s="256"/>
      <c r="HR21" s="256"/>
      <c r="HS21" s="256"/>
      <c r="HT21" s="256"/>
      <c r="HU21" s="256"/>
      <c r="HV21" s="256"/>
      <c r="HW21" s="256"/>
      <c r="HX21" s="256"/>
      <c r="HY21" s="256"/>
      <c r="HZ21" s="256"/>
      <c r="IA21" s="256"/>
    </row>
    <row r="22" spans="1:235" customFormat="1" ht="15" customHeight="1" thickTop="1" x14ac:dyDescent="0.25">
      <c r="A22" s="99">
        <v>3</v>
      </c>
      <c r="B22" s="32" t="s">
        <v>23</v>
      </c>
      <c r="C22" s="102" t="s">
        <v>51</v>
      </c>
      <c r="D22" s="202">
        <v>25</v>
      </c>
      <c r="E22" s="52"/>
      <c r="F22" s="53">
        <v>10</v>
      </c>
      <c r="G22" s="53"/>
      <c r="H22" s="53">
        <v>35</v>
      </c>
      <c r="I22" s="53"/>
      <c r="J22" s="53"/>
      <c r="K22" s="53"/>
      <c r="L22" s="53"/>
      <c r="M22" s="53"/>
      <c r="N22" s="53"/>
      <c r="O22" s="53"/>
      <c r="P22" s="53"/>
      <c r="Q22" s="55"/>
      <c r="R22" s="53">
        <f t="shared" ref="R22:R40" si="0">SUM(D22:P22)</f>
        <v>70</v>
      </c>
      <c r="S22" s="53">
        <f t="shared" ref="S22:S34" si="1">SUM(D22:Q22)</f>
        <v>70</v>
      </c>
      <c r="T22" s="281" t="s">
        <v>32</v>
      </c>
      <c r="U22" s="287">
        <v>3.5</v>
      </c>
      <c r="V22" s="52">
        <v>35</v>
      </c>
      <c r="W22" s="53"/>
      <c r="X22" s="53">
        <v>10</v>
      </c>
      <c r="Y22" s="53"/>
      <c r="Z22" s="52">
        <v>35</v>
      </c>
      <c r="AA22" s="52"/>
      <c r="AB22" s="52"/>
      <c r="AC22" s="52"/>
      <c r="AD22" s="53"/>
      <c r="AE22" s="53"/>
      <c r="AF22" s="53"/>
      <c r="AG22" s="53"/>
      <c r="AH22" s="53"/>
      <c r="AI22" s="55"/>
      <c r="AJ22" s="53">
        <f t="shared" ref="AJ22:AJ34" si="2">SUM(V22:AH22)</f>
        <v>80</v>
      </c>
      <c r="AK22" s="53">
        <f t="shared" ref="AK22:AK40" si="3">SUM(V22:AI22)</f>
        <v>80</v>
      </c>
      <c r="AL22" s="281" t="s">
        <v>32</v>
      </c>
      <c r="AM22" s="296">
        <v>4</v>
      </c>
      <c r="AN22" s="155">
        <f>S22+AK22</f>
        <v>150</v>
      </c>
      <c r="AO22" s="154">
        <f>U22+AM22</f>
        <v>7.5</v>
      </c>
      <c r="AP22" s="256"/>
      <c r="AQ22" s="256"/>
      <c r="AR22" s="256"/>
      <c r="AS22" s="256"/>
      <c r="AT22" s="256"/>
      <c r="AU22" s="256"/>
      <c r="AV22" s="256"/>
      <c r="AW22" s="256"/>
      <c r="AX22" s="256"/>
      <c r="AY22" s="256"/>
      <c r="AZ22" s="256"/>
      <c r="BA22" s="256"/>
      <c r="BB22" s="256"/>
      <c r="BC22" s="256"/>
      <c r="BD22" s="256"/>
      <c r="BE22" s="256"/>
      <c r="BF22" s="256"/>
      <c r="BG22" s="256"/>
      <c r="BH22" s="256"/>
      <c r="BI22" s="256"/>
      <c r="BJ22" s="256"/>
      <c r="BK22" s="256"/>
      <c r="BL22" s="256"/>
      <c r="BM22" s="256"/>
      <c r="BN22" s="256"/>
      <c r="BO22" s="256"/>
      <c r="BP22" s="256"/>
      <c r="BQ22" s="256"/>
      <c r="BR22" s="256"/>
      <c r="BS22" s="256"/>
      <c r="BT22" s="256"/>
      <c r="BU22" s="256"/>
      <c r="BV22" s="256"/>
      <c r="BW22" s="256"/>
      <c r="BX22" s="256"/>
      <c r="BY22" s="256"/>
      <c r="BZ22" s="256"/>
      <c r="CA22" s="256"/>
      <c r="CB22" s="256"/>
      <c r="CC22" s="256"/>
      <c r="CD22" s="256"/>
      <c r="CE22" s="256"/>
      <c r="CF22" s="256"/>
      <c r="CG22" s="256"/>
      <c r="CH22" s="256"/>
      <c r="CI22" s="256"/>
      <c r="CJ22" s="256"/>
      <c r="CK22" s="256"/>
      <c r="CL22" s="256"/>
      <c r="CM22" s="256"/>
      <c r="CN22" s="256"/>
      <c r="CO22" s="256"/>
      <c r="CP22" s="256"/>
      <c r="CQ22" s="256"/>
      <c r="CR22" s="256"/>
      <c r="CS22" s="256"/>
      <c r="CT22" s="256"/>
      <c r="CU22" s="256"/>
      <c r="CV22" s="256"/>
      <c r="CW22" s="256"/>
      <c r="CX22" s="256"/>
      <c r="CY22" s="256"/>
      <c r="CZ22" s="256"/>
      <c r="DA22" s="256"/>
      <c r="DB22" s="256"/>
      <c r="DC22" s="256"/>
      <c r="DD22" s="256"/>
      <c r="DE22" s="256"/>
      <c r="DF22" s="256"/>
      <c r="DG22" s="256"/>
      <c r="DH22" s="256"/>
      <c r="DI22" s="256"/>
      <c r="DJ22" s="256"/>
      <c r="DK22" s="256"/>
      <c r="DL22" s="256"/>
      <c r="DM22" s="256"/>
      <c r="DN22" s="256"/>
      <c r="DO22" s="256"/>
      <c r="DP22" s="256"/>
      <c r="DQ22" s="256"/>
      <c r="DR22" s="256"/>
      <c r="DS22" s="256"/>
      <c r="DT22" s="256"/>
      <c r="DU22" s="256"/>
      <c r="DV22" s="256"/>
      <c r="DW22" s="256"/>
      <c r="DX22" s="256"/>
      <c r="DY22" s="256"/>
      <c r="DZ22" s="256"/>
      <c r="EA22" s="256"/>
      <c r="EB22" s="256"/>
      <c r="EC22" s="256"/>
      <c r="ED22" s="256"/>
      <c r="EE22" s="256"/>
      <c r="EF22" s="256"/>
      <c r="EG22" s="256"/>
      <c r="EH22" s="256"/>
      <c r="EI22" s="256"/>
      <c r="EJ22" s="256"/>
      <c r="EK22" s="256"/>
      <c r="EL22" s="256"/>
      <c r="EM22" s="256"/>
      <c r="EN22" s="256"/>
      <c r="EO22" s="256"/>
      <c r="EP22" s="256"/>
      <c r="EQ22" s="256"/>
      <c r="ER22" s="256"/>
      <c r="ES22" s="256"/>
      <c r="ET22" s="256"/>
      <c r="EU22" s="256"/>
      <c r="EV22" s="256"/>
      <c r="EW22" s="256"/>
      <c r="EX22" s="256"/>
      <c r="EY22" s="256"/>
      <c r="EZ22" s="256"/>
      <c r="FA22" s="256"/>
      <c r="FB22" s="256"/>
      <c r="FC22" s="256"/>
      <c r="FD22" s="256"/>
      <c r="FE22" s="256"/>
      <c r="FF22" s="256"/>
      <c r="FG22" s="256"/>
      <c r="FH22" s="256"/>
      <c r="FI22" s="256"/>
      <c r="FJ22" s="256"/>
      <c r="FK22" s="256"/>
      <c r="FL22" s="256"/>
      <c r="FM22" s="256"/>
      <c r="FN22" s="256"/>
      <c r="FO22" s="256"/>
      <c r="FP22" s="256"/>
      <c r="FQ22" s="256"/>
      <c r="FR22" s="256"/>
      <c r="FS22" s="256"/>
      <c r="FT22" s="256"/>
      <c r="FU22" s="256"/>
      <c r="FV22" s="256"/>
      <c r="FW22" s="256"/>
      <c r="FX22" s="256"/>
      <c r="FY22" s="256"/>
      <c r="FZ22" s="256"/>
      <c r="GA22" s="256"/>
      <c r="GB22" s="256"/>
      <c r="GC22" s="256"/>
      <c r="GD22" s="256"/>
      <c r="GE22" s="256"/>
      <c r="GF22" s="256"/>
      <c r="GG22" s="256"/>
      <c r="GH22" s="256"/>
      <c r="GI22" s="256"/>
      <c r="GJ22" s="256"/>
      <c r="GK22" s="256"/>
      <c r="GL22" s="256"/>
      <c r="GM22" s="256"/>
      <c r="GN22" s="256"/>
      <c r="GO22" s="256"/>
      <c r="GP22" s="256"/>
      <c r="GQ22" s="256"/>
      <c r="GR22" s="256"/>
      <c r="GS22" s="256"/>
      <c r="GT22" s="256"/>
      <c r="GU22" s="256"/>
      <c r="GV22" s="256"/>
      <c r="GW22" s="256"/>
      <c r="GX22" s="256"/>
      <c r="GY22" s="256"/>
      <c r="GZ22" s="256"/>
      <c r="HA22" s="256"/>
      <c r="HB22" s="256"/>
      <c r="HC22" s="256"/>
      <c r="HD22" s="256"/>
      <c r="HE22" s="256"/>
      <c r="HF22" s="256"/>
      <c r="HG22" s="256"/>
      <c r="HH22" s="256"/>
      <c r="HI22" s="256"/>
      <c r="HJ22" s="256"/>
      <c r="HK22" s="256"/>
      <c r="HL22" s="256"/>
      <c r="HM22" s="256"/>
      <c r="HN22" s="256"/>
      <c r="HO22" s="256"/>
      <c r="HP22" s="256"/>
      <c r="HQ22" s="256"/>
      <c r="HR22" s="256"/>
      <c r="HS22" s="256"/>
      <c r="HT22" s="256"/>
      <c r="HU22" s="256"/>
      <c r="HV22" s="256"/>
      <c r="HW22" s="256"/>
      <c r="HX22" s="256"/>
      <c r="HY22" s="256"/>
      <c r="HZ22" s="256"/>
      <c r="IA22" s="256"/>
    </row>
    <row r="23" spans="1:235" customFormat="1" ht="15" customHeight="1" x14ac:dyDescent="0.25">
      <c r="A23" s="100">
        <v>4</v>
      </c>
      <c r="B23" s="26" t="s">
        <v>23</v>
      </c>
      <c r="C23" s="103" t="s">
        <v>52</v>
      </c>
      <c r="D23" s="169">
        <v>20</v>
      </c>
      <c r="E23" s="61"/>
      <c r="F23" s="62"/>
      <c r="G23" s="62"/>
      <c r="H23" s="62"/>
      <c r="I23" s="62"/>
      <c r="J23" s="62">
        <v>40</v>
      </c>
      <c r="K23" s="62"/>
      <c r="L23" s="62"/>
      <c r="M23" s="62"/>
      <c r="N23" s="62"/>
      <c r="O23" s="62"/>
      <c r="P23" s="62"/>
      <c r="Q23" s="69"/>
      <c r="R23" s="62">
        <f t="shared" si="0"/>
        <v>60</v>
      </c>
      <c r="S23" s="62">
        <f t="shared" si="1"/>
        <v>60</v>
      </c>
      <c r="T23" s="282" t="s">
        <v>32</v>
      </c>
      <c r="U23" s="289">
        <v>2.5</v>
      </c>
      <c r="V23" s="61">
        <v>20</v>
      </c>
      <c r="W23" s="62"/>
      <c r="X23" s="62"/>
      <c r="Y23" s="62"/>
      <c r="Z23" s="61"/>
      <c r="AA23" s="61"/>
      <c r="AB23" s="61">
        <v>40</v>
      </c>
      <c r="AC23" s="61"/>
      <c r="AD23" s="62"/>
      <c r="AE23" s="62"/>
      <c r="AF23" s="62"/>
      <c r="AG23" s="62"/>
      <c r="AH23" s="62"/>
      <c r="AI23" s="69"/>
      <c r="AJ23" s="62">
        <f t="shared" si="2"/>
        <v>60</v>
      </c>
      <c r="AK23" s="62">
        <f t="shared" si="3"/>
        <v>60</v>
      </c>
      <c r="AL23" s="282" t="s">
        <v>32</v>
      </c>
      <c r="AM23" s="298">
        <v>2.5</v>
      </c>
      <c r="AN23" s="172">
        <f t="shared" ref="AN23:AN34" si="4">S23+AK23</f>
        <v>120</v>
      </c>
      <c r="AO23" s="226">
        <f t="shared" ref="AO23:AO34" si="5">U23+AM23</f>
        <v>5</v>
      </c>
      <c r="AP23" s="256"/>
      <c r="AQ23" s="256"/>
      <c r="AR23" s="256"/>
      <c r="AS23" s="256"/>
      <c r="AT23" s="256"/>
      <c r="AU23" s="256"/>
      <c r="AV23" s="256"/>
      <c r="AW23" s="256"/>
      <c r="AX23" s="256"/>
      <c r="AY23" s="256"/>
      <c r="AZ23" s="256"/>
      <c r="BA23" s="256"/>
      <c r="BB23" s="256"/>
      <c r="BC23" s="256"/>
      <c r="BD23" s="256"/>
      <c r="BE23" s="256"/>
      <c r="BF23" s="256"/>
      <c r="BG23" s="256"/>
      <c r="BH23" s="256"/>
      <c r="BI23" s="256"/>
      <c r="BJ23" s="256"/>
      <c r="BK23" s="256"/>
      <c r="BL23" s="256"/>
      <c r="BM23" s="256"/>
      <c r="BN23" s="256"/>
      <c r="BO23" s="256"/>
      <c r="BP23" s="256"/>
      <c r="BQ23" s="256"/>
      <c r="BR23" s="256"/>
      <c r="BS23" s="256"/>
      <c r="BT23" s="256"/>
      <c r="BU23" s="256"/>
      <c r="BV23" s="256"/>
      <c r="BW23" s="256"/>
      <c r="BX23" s="256"/>
      <c r="BY23" s="256"/>
      <c r="BZ23" s="256"/>
      <c r="CA23" s="256"/>
      <c r="CB23" s="256"/>
      <c r="CC23" s="256"/>
      <c r="CD23" s="256"/>
      <c r="CE23" s="256"/>
      <c r="CF23" s="256"/>
      <c r="CG23" s="256"/>
      <c r="CH23" s="256"/>
      <c r="CI23" s="256"/>
      <c r="CJ23" s="256"/>
      <c r="CK23" s="256"/>
      <c r="CL23" s="256"/>
      <c r="CM23" s="256"/>
      <c r="CN23" s="256"/>
      <c r="CO23" s="256"/>
      <c r="CP23" s="256"/>
      <c r="CQ23" s="256"/>
      <c r="CR23" s="256"/>
      <c r="CS23" s="256"/>
      <c r="CT23" s="256"/>
      <c r="CU23" s="256"/>
      <c r="CV23" s="256"/>
      <c r="CW23" s="256"/>
      <c r="CX23" s="256"/>
      <c r="CY23" s="256"/>
      <c r="CZ23" s="256"/>
      <c r="DA23" s="256"/>
      <c r="DB23" s="256"/>
      <c r="DC23" s="256"/>
      <c r="DD23" s="256"/>
      <c r="DE23" s="256"/>
      <c r="DF23" s="256"/>
      <c r="DG23" s="256"/>
      <c r="DH23" s="256"/>
      <c r="DI23" s="256"/>
      <c r="DJ23" s="256"/>
      <c r="DK23" s="256"/>
      <c r="DL23" s="256"/>
      <c r="DM23" s="256"/>
      <c r="DN23" s="256"/>
      <c r="DO23" s="256"/>
      <c r="DP23" s="256"/>
      <c r="DQ23" s="256"/>
      <c r="DR23" s="256"/>
      <c r="DS23" s="256"/>
      <c r="DT23" s="256"/>
      <c r="DU23" s="256"/>
      <c r="DV23" s="256"/>
      <c r="DW23" s="256"/>
      <c r="DX23" s="256"/>
      <c r="DY23" s="256"/>
      <c r="DZ23" s="256"/>
      <c r="EA23" s="256"/>
      <c r="EB23" s="256"/>
      <c r="EC23" s="256"/>
      <c r="ED23" s="256"/>
      <c r="EE23" s="256"/>
      <c r="EF23" s="256"/>
      <c r="EG23" s="256"/>
      <c r="EH23" s="256"/>
      <c r="EI23" s="256"/>
      <c r="EJ23" s="256"/>
      <c r="EK23" s="256"/>
      <c r="EL23" s="256"/>
      <c r="EM23" s="256"/>
      <c r="EN23" s="256"/>
      <c r="EO23" s="256"/>
      <c r="EP23" s="256"/>
      <c r="EQ23" s="256"/>
      <c r="ER23" s="256"/>
      <c r="ES23" s="256"/>
      <c r="ET23" s="256"/>
      <c r="EU23" s="256"/>
      <c r="EV23" s="256"/>
      <c r="EW23" s="256"/>
      <c r="EX23" s="256"/>
      <c r="EY23" s="256"/>
      <c r="EZ23" s="256"/>
      <c r="FA23" s="256"/>
      <c r="FB23" s="256"/>
      <c r="FC23" s="256"/>
      <c r="FD23" s="256"/>
      <c r="FE23" s="256"/>
      <c r="FF23" s="256"/>
      <c r="FG23" s="256"/>
      <c r="FH23" s="256"/>
      <c r="FI23" s="256"/>
      <c r="FJ23" s="256"/>
      <c r="FK23" s="256"/>
      <c r="FL23" s="256"/>
      <c r="FM23" s="256"/>
      <c r="FN23" s="256"/>
      <c r="FO23" s="256"/>
      <c r="FP23" s="256"/>
      <c r="FQ23" s="256"/>
      <c r="FR23" s="256"/>
      <c r="FS23" s="256"/>
      <c r="FT23" s="256"/>
      <c r="FU23" s="256"/>
      <c r="FV23" s="256"/>
      <c r="FW23" s="256"/>
      <c r="FX23" s="256"/>
      <c r="FY23" s="256"/>
      <c r="FZ23" s="256"/>
      <c r="GA23" s="256"/>
      <c r="GB23" s="256"/>
      <c r="GC23" s="256"/>
      <c r="GD23" s="256"/>
      <c r="GE23" s="256"/>
      <c r="GF23" s="256"/>
      <c r="GG23" s="256"/>
      <c r="GH23" s="256"/>
      <c r="GI23" s="256"/>
      <c r="GJ23" s="256"/>
      <c r="GK23" s="256"/>
      <c r="GL23" s="256"/>
      <c r="GM23" s="256"/>
      <c r="GN23" s="256"/>
      <c r="GO23" s="256"/>
      <c r="GP23" s="256"/>
      <c r="GQ23" s="256"/>
      <c r="GR23" s="256"/>
      <c r="GS23" s="256"/>
      <c r="GT23" s="256"/>
      <c r="GU23" s="256"/>
      <c r="GV23" s="256"/>
      <c r="GW23" s="256"/>
      <c r="GX23" s="256"/>
      <c r="GY23" s="256"/>
      <c r="GZ23" s="256"/>
      <c r="HA23" s="256"/>
      <c r="HB23" s="256"/>
      <c r="HC23" s="256"/>
      <c r="HD23" s="256"/>
      <c r="HE23" s="256"/>
      <c r="HF23" s="256"/>
      <c r="HG23" s="256"/>
      <c r="HH23" s="256"/>
      <c r="HI23" s="256"/>
      <c r="HJ23" s="256"/>
      <c r="HK23" s="256"/>
      <c r="HL23" s="256"/>
      <c r="HM23" s="256"/>
      <c r="HN23" s="256"/>
      <c r="HO23" s="256"/>
      <c r="HP23" s="256"/>
      <c r="HQ23" s="256"/>
      <c r="HR23" s="256"/>
      <c r="HS23" s="256"/>
      <c r="HT23" s="256"/>
      <c r="HU23" s="256"/>
      <c r="HV23" s="256"/>
      <c r="HW23" s="256"/>
      <c r="HX23" s="256"/>
      <c r="HY23" s="256"/>
      <c r="HZ23" s="256"/>
      <c r="IA23" s="256"/>
    </row>
    <row r="24" spans="1:235" customFormat="1" ht="15" customHeight="1" x14ac:dyDescent="0.25">
      <c r="A24" s="100">
        <v>5</v>
      </c>
      <c r="B24" s="26" t="s">
        <v>23</v>
      </c>
      <c r="C24" s="103" t="s">
        <v>53</v>
      </c>
      <c r="D24" s="169">
        <v>25</v>
      </c>
      <c r="E24" s="61"/>
      <c r="F24" s="62"/>
      <c r="G24" s="62"/>
      <c r="H24" s="62">
        <v>30</v>
      </c>
      <c r="I24" s="62"/>
      <c r="J24" s="62"/>
      <c r="K24" s="62"/>
      <c r="L24" s="62"/>
      <c r="M24" s="62"/>
      <c r="N24" s="62"/>
      <c r="O24" s="62"/>
      <c r="P24" s="62"/>
      <c r="Q24" s="69"/>
      <c r="R24" s="62">
        <f t="shared" si="0"/>
        <v>55</v>
      </c>
      <c r="S24" s="62">
        <f t="shared" si="1"/>
        <v>55</v>
      </c>
      <c r="T24" s="282" t="s">
        <v>85</v>
      </c>
      <c r="U24" s="289">
        <v>2.5</v>
      </c>
      <c r="V24" s="61"/>
      <c r="W24" s="62"/>
      <c r="X24" s="62"/>
      <c r="Y24" s="62"/>
      <c r="Z24" s="61"/>
      <c r="AA24" s="61"/>
      <c r="AB24" s="61"/>
      <c r="AC24" s="61"/>
      <c r="AD24" s="62"/>
      <c r="AE24" s="62"/>
      <c r="AF24" s="62"/>
      <c r="AG24" s="62"/>
      <c r="AH24" s="62"/>
      <c r="AI24" s="62"/>
      <c r="AJ24" s="62">
        <f t="shared" si="2"/>
        <v>0</v>
      </c>
      <c r="AK24" s="62">
        <f t="shared" si="3"/>
        <v>0</v>
      </c>
      <c r="AL24" s="282"/>
      <c r="AM24" s="298"/>
      <c r="AN24" s="172">
        <f t="shared" si="4"/>
        <v>55</v>
      </c>
      <c r="AO24" s="226">
        <f t="shared" si="5"/>
        <v>2.5</v>
      </c>
      <c r="AP24" s="256"/>
      <c r="AQ24" s="256"/>
      <c r="AR24" s="256"/>
      <c r="AS24" s="256"/>
      <c r="AT24" s="256"/>
      <c r="AU24" s="256"/>
      <c r="AV24" s="256"/>
      <c r="AW24" s="256"/>
      <c r="AX24" s="256"/>
      <c r="AY24" s="256"/>
      <c r="AZ24" s="256"/>
      <c r="BA24" s="256"/>
      <c r="BB24" s="256"/>
      <c r="BC24" s="256"/>
      <c r="BD24" s="256"/>
      <c r="BE24" s="256"/>
      <c r="BF24" s="256"/>
      <c r="BG24" s="256"/>
      <c r="BH24" s="256"/>
      <c r="BI24" s="256"/>
      <c r="BJ24" s="256"/>
      <c r="BK24" s="256"/>
      <c r="BL24" s="256"/>
      <c r="BM24" s="256"/>
      <c r="BN24" s="256"/>
      <c r="BO24" s="256"/>
      <c r="BP24" s="256"/>
      <c r="BQ24" s="256"/>
      <c r="BR24" s="256"/>
      <c r="BS24" s="256"/>
      <c r="BT24" s="256"/>
      <c r="BU24" s="256"/>
      <c r="BV24" s="256"/>
      <c r="BW24" s="256"/>
      <c r="BX24" s="256"/>
      <c r="BY24" s="256"/>
      <c r="BZ24" s="256"/>
      <c r="CA24" s="256"/>
      <c r="CB24" s="256"/>
      <c r="CC24" s="256"/>
      <c r="CD24" s="256"/>
      <c r="CE24" s="256"/>
      <c r="CF24" s="256"/>
      <c r="CG24" s="256"/>
      <c r="CH24" s="256"/>
      <c r="CI24" s="256"/>
      <c r="CJ24" s="256"/>
      <c r="CK24" s="256"/>
      <c r="CL24" s="256"/>
      <c r="CM24" s="256"/>
      <c r="CN24" s="256"/>
      <c r="CO24" s="256"/>
      <c r="CP24" s="256"/>
      <c r="CQ24" s="256"/>
      <c r="CR24" s="256"/>
      <c r="CS24" s="256"/>
      <c r="CT24" s="256"/>
      <c r="CU24" s="256"/>
      <c r="CV24" s="256"/>
      <c r="CW24" s="256"/>
      <c r="CX24" s="256"/>
      <c r="CY24" s="256"/>
      <c r="CZ24" s="256"/>
      <c r="DA24" s="256"/>
      <c r="DB24" s="256"/>
      <c r="DC24" s="256"/>
      <c r="DD24" s="256"/>
      <c r="DE24" s="256"/>
      <c r="DF24" s="256"/>
      <c r="DG24" s="256"/>
      <c r="DH24" s="256"/>
      <c r="DI24" s="256"/>
      <c r="DJ24" s="256"/>
      <c r="DK24" s="256"/>
      <c r="DL24" s="256"/>
      <c r="DM24" s="256"/>
      <c r="DN24" s="256"/>
      <c r="DO24" s="256"/>
      <c r="DP24" s="256"/>
      <c r="DQ24" s="256"/>
      <c r="DR24" s="256"/>
      <c r="DS24" s="256"/>
      <c r="DT24" s="256"/>
      <c r="DU24" s="256"/>
      <c r="DV24" s="256"/>
      <c r="DW24" s="256"/>
      <c r="DX24" s="256"/>
      <c r="DY24" s="256"/>
      <c r="DZ24" s="256"/>
      <c r="EA24" s="256"/>
      <c r="EB24" s="256"/>
      <c r="EC24" s="256"/>
      <c r="ED24" s="256"/>
      <c r="EE24" s="256"/>
      <c r="EF24" s="256"/>
      <c r="EG24" s="256"/>
      <c r="EH24" s="256"/>
      <c r="EI24" s="256"/>
      <c r="EJ24" s="256"/>
      <c r="EK24" s="256"/>
      <c r="EL24" s="256"/>
      <c r="EM24" s="256"/>
      <c r="EN24" s="256"/>
      <c r="EO24" s="256"/>
      <c r="EP24" s="256"/>
      <c r="EQ24" s="256"/>
      <c r="ER24" s="256"/>
      <c r="ES24" s="256"/>
      <c r="ET24" s="256"/>
      <c r="EU24" s="256"/>
      <c r="EV24" s="256"/>
      <c r="EW24" s="256"/>
      <c r="EX24" s="256"/>
      <c r="EY24" s="256"/>
      <c r="EZ24" s="256"/>
      <c r="FA24" s="256"/>
      <c r="FB24" s="256"/>
      <c r="FC24" s="256"/>
      <c r="FD24" s="256"/>
      <c r="FE24" s="256"/>
      <c r="FF24" s="256"/>
      <c r="FG24" s="256"/>
      <c r="FH24" s="256"/>
      <c r="FI24" s="256"/>
      <c r="FJ24" s="256"/>
      <c r="FK24" s="256"/>
      <c r="FL24" s="256"/>
      <c r="FM24" s="256"/>
      <c r="FN24" s="256"/>
      <c r="FO24" s="256"/>
      <c r="FP24" s="256"/>
      <c r="FQ24" s="256"/>
      <c r="FR24" s="256"/>
      <c r="FS24" s="256"/>
      <c r="FT24" s="256"/>
      <c r="FU24" s="256"/>
      <c r="FV24" s="256"/>
      <c r="FW24" s="256"/>
      <c r="FX24" s="256"/>
      <c r="FY24" s="256"/>
      <c r="FZ24" s="256"/>
      <c r="GA24" s="256"/>
      <c r="GB24" s="256"/>
      <c r="GC24" s="256"/>
      <c r="GD24" s="256"/>
      <c r="GE24" s="256"/>
      <c r="GF24" s="256"/>
      <c r="GG24" s="256"/>
      <c r="GH24" s="256"/>
      <c r="GI24" s="256"/>
      <c r="GJ24" s="256"/>
      <c r="GK24" s="256"/>
      <c r="GL24" s="256"/>
      <c r="GM24" s="256"/>
      <c r="GN24" s="256"/>
      <c r="GO24" s="256"/>
      <c r="GP24" s="256"/>
      <c r="GQ24" s="256"/>
      <c r="GR24" s="256"/>
      <c r="GS24" s="256"/>
      <c r="GT24" s="256"/>
      <c r="GU24" s="256"/>
      <c r="GV24" s="256"/>
      <c r="GW24" s="256"/>
      <c r="GX24" s="256"/>
      <c r="GY24" s="256"/>
      <c r="GZ24" s="256"/>
      <c r="HA24" s="256"/>
      <c r="HB24" s="256"/>
      <c r="HC24" s="256"/>
      <c r="HD24" s="256"/>
      <c r="HE24" s="256"/>
      <c r="HF24" s="256"/>
      <c r="HG24" s="256"/>
      <c r="HH24" s="256"/>
      <c r="HI24" s="256"/>
      <c r="HJ24" s="256"/>
      <c r="HK24" s="256"/>
      <c r="HL24" s="256"/>
      <c r="HM24" s="256"/>
      <c r="HN24" s="256"/>
      <c r="HO24" s="256"/>
      <c r="HP24" s="256"/>
      <c r="HQ24" s="256"/>
      <c r="HR24" s="256"/>
      <c r="HS24" s="256"/>
      <c r="HT24" s="256"/>
      <c r="HU24" s="256"/>
      <c r="HV24" s="256"/>
      <c r="HW24" s="256"/>
      <c r="HX24" s="256"/>
      <c r="HY24" s="256"/>
      <c r="HZ24" s="256"/>
      <c r="IA24" s="256"/>
    </row>
    <row r="25" spans="1:235" customFormat="1" ht="15" customHeight="1" x14ac:dyDescent="0.25">
      <c r="A25" s="100">
        <v>6</v>
      </c>
      <c r="B25" s="26" t="s">
        <v>23</v>
      </c>
      <c r="C25" s="103" t="s">
        <v>54</v>
      </c>
      <c r="D25" s="169"/>
      <c r="E25" s="61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>
        <f t="shared" si="0"/>
        <v>0</v>
      </c>
      <c r="S25" s="62">
        <f t="shared" si="1"/>
        <v>0</v>
      </c>
      <c r="T25" s="282"/>
      <c r="U25" s="289"/>
      <c r="V25" s="61">
        <v>35</v>
      </c>
      <c r="W25" s="62"/>
      <c r="X25" s="62"/>
      <c r="Y25" s="62"/>
      <c r="Z25" s="61">
        <v>30</v>
      </c>
      <c r="AA25" s="61"/>
      <c r="AB25" s="61"/>
      <c r="AC25" s="61"/>
      <c r="AD25" s="62"/>
      <c r="AE25" s="62"/>
      <c r="AF25" s="62"/>
      <c r="AG25" s="62"/>
      <c r="AH25" s="62"/>
      <c r="AI25" s="69"/>
      <c r="AJ25" s="62">
        <f t="shared" si="2"/>
        <v>65</v>
      </c>
      <c r="AK25" s="62">
        <f t="shared" si="3"/>
        <v>65</v>
      </c>
      <c r="AL25" s="282" t="s">
        <v>85</v>
      </c>
      <c r="AM25" s="298">
        <v>3</v>
      </c>
      <c r="AN25" s="172">
        <f t="shared" si="4"/>
        <v>65</v>
      </c>
      <c r="AO25" s="226">
        <f t="shared" si="5"/>
        <v>3</v>
      </c>
      <c r="AP25" s="256"/>
      <c r="AQ25" s="256"/>
      <c r="AR25" s="256"/>
      <c r="AS25" s="256"/>
      <c r="AT25" s="256"/>
      <c r="AU25" s="256"/>
      <c r="AV25" s="256"/>
      <c r="AW25" s="256"/>
      <c r="AX25" s="256"/>
      <c r="AY25" s="256"/>
      <c r="AZ25" s="256"/>
      <c r="BA25" s="256"/>
      <c r="BB25" s="256"/>
      <c r="BC25" s="256"/>
      <c r="BD25" s="256"/>
      <c r="BE25" s="256"/>
      <c r="BF25" s="256"/>
      <c r="BG25" s="256"/>
      <c r="BH25" s="256"/>
      <c r="BI25" s="256"/>
      <c r="BJ25" s="256"/>
      <c r="BK25" s="256"/>
      <c r="BL25" s="256"/>
      <c r="BM25" s="256"/>
      <c r="BN25" s="256"/>
      <c r="BO25" s="256"/>
      <c r="BP25" s="256"/>
      <c r="BQ25" s="256"/>
      <c r="BR25" s="256"/>
      <c r="BS25" s="256"/>
      <c r="BT25" s="256"/>
      <c r="BU25" s="256"/>
      <c r="BV25" s="256"/>
      <c r="BW25" s="256"/>
      <c r="BX25" s="256"/>
      <c r="BY25" s="256"/>
      <c r="BZ25" s="256"/>
      <c r="CA25" s="256"/>
      <c r="CB25" s="256"/>
      <c r="CC25" s="256"/>
      <c r="CD25" s="256"/>
      <c r="CE25" s="256"/>
      <c r="CF25" s="256"/>
      <c r="CG25" s="256"/>
      <c r="CH25" s="256"/>
      <c r="CI25" s="256"/>
      <c r="CJ25" s="256"/>
      <c r="CK25" s="256"/>
      <c r="CL25" s="256"/>
      <c r="CM25" s="256"/>
      <c r="CN25" s="256"/>
      <c r="CO25" s="256"/>
      <c r="CP25" s="256"/>
      <c r="CQ25" s="256"/>
      <c r="CR25" s="256"/>
      <c r="CS25" s="256"/>
      <c r="CT25" s="256"/>
      <c r="CU25" s="256"/>
      <c r="CV25" s="256"/>
      <c r="CW25" s="256"/>
      <c r="CX25" s="256"/>
      <c r="CY25" s="256"/>
      <c r="CZ25" s="256"/>
      <c r="DA25" s="256"/>
      <c r="DB25" s="256"/>
      <c r="DC25" s="256"/>
      <c r="DD25" s="256"/>
      <c r="DE25" s="256"/>
      <c r="DF25" s="256"/>
      <c r="DG25" s="256"/>
      <c r="DH25" s="256"/>
      <c r="DI25" s="256"/>
      <c r="DJ25" s="256"/>
      <c r="DK25" s="256"/>
      <c r="DL25" s="256"/>
      <c r="DM25" s="256"/>
      <c r="DN25" s="256"/>
      <c r="DO25" s="256"/>
      <c r="DP25" s="256"/>
      <c r="DQ25" s="256"/>
      <c r="DR25" s="256"/>
      <c r="DS25" s="256"/>
      <c r="DT25" s="256"/>
      <c r="DU25" s="256"/>
      <c r="DV25" s="256"/>
      <c r="DW25" s="256"/>
      <c r="DX25" s="256"/>
      <c r="DY25" s="256"/>
      <c r="DZ25" s="256"/>
      <c r="EA25" s="256"/>
      <c r="EB25" s="256"/>
      <c r="EC25" s="256"/>
      <c r="ED25" s="256"/>
      <c r="EE25" s="256"/>
      <c r="EF25" s="256"/>
      <c r="EG25" s="256"/>
      <c r="EH25" s="256"/>
      <c r="EI25" s="256"/>
      <c r="EJ25" s="256"/>
      <c r="EK25" s="256"/>
      <c r="EL25" s="256"/>
      <c r="EM25" s="256"/>
      <c r="EN25" s="256"/>
      <c r="EO25" s="256"/>
      <c r="EP25" s="256"/>
      <c r="EQ25" s="256"/>
      <c r="ER25" s="256"/>
      <c r="ES25" s="256"/>
      <c r="ET25" s="256"/>
      <c r="EU25" s="256"/>
      <c r="EV25" s="256"/>
      <c r="EW25" s="256"/>
      <c r="EX25" s="256"/>
      <c r="EY25" s="256"/>
      <c r="EZ25" s="256"/>
      <c r="FA25" s="256"/>
      <c r="FB25" s="256"/>
      <c r="FC25" s="256"/>
      <c r="FD25" s="256"/>
      <c r="FE25" s="256"/>
      <c r="FF25" s="256"/>
      <c r="FG25" s="256"/>
      <c r="FH25" s="256"/>
      <c r="FI25" s="256"/>
      <c r="FJ25" s="256"/>
      <c r="FK25" s="256"/>
      <c r="FL25" s="256"/>
      <c r="FM25" s="256"/>
      <c r="FN25" s="256"/>
      <c r="FO25" s="256"/>
      <c r="FP25" s="256"/>
      <c r="FQ25" s="256"/>
      <c r="FR25" s="256"/>
      <c r="FS25" s="256"/>
      <c r="FT25" s="256"/>
      <c r="FU25" s="256"/>
      <c r="FV25" s="256"/>
      <c r="FW25" s="256"/>
      <c r="FX25" s="256"/>
      <c r="FY25" s="256"/>
      <c r="FZ25" s="256"/>
      <c r="GA25" s="256"/>
      <c r="GB25" s="256"/>
      <c r="GC25" s="256"/>
      <c r="GD25" s="256"/>
      <c r="GE25" s="256"/>
      <c r="GF25" s="256"/>
      <c r="GG25" s="256"/>
      <c r="GH25" s="256"/>
      <c r="GI25" s="256"/>
      <c r="GJ25" s="256"/>
      <c r="GK25" s="256"/>
      <c r="GL25" s="256"/>
      <c r="GM25" s="256"/>
      <c r="GN25" s="256"/>
      <c r="GO25" s="256"/>
      <c r="GP25" s="256"/>
      <c r="GQ25" s="256"/>
      <c r="GR25" s="256"/>
      <c r="GS25" s="256"/>
      <c r="GT25" s="256"/>
      <c r="GU25" s="256"/>
      <c r="GV25" s="256"/>
      <c r="GW25" s="256"/>
      <c r="GX25" s="256"/>
      <c r="GY25" s="256"/>
      <c r="GZ25" s="256"/>
      <c r="HA25" s="256"/>
      <c r="HB25" s="256"/>
      <c r="HC25" s="256"/>
      <c r="HD25" s="256"/>
      <c r="HE25" s="256"/>
      <c r="HF25" s="256"/>
      <c r="HG25" s="256"/>
      <c r="HH25" s="256"/>
      <c r="HI25" s="256"/>
      <c r="HJ25" s="256"/>
      <c r="HK25" s="256"/>
      <c r="HL25" s="256"/>
      <c r="HM25" s="256"/>
      <c r="HN25" s="256"/>
      <c r="HO25" s="256"/>
      <c r="HP25" s="256"/>
      <c r="HQ25" s="256"/>
      <c r="HR25" s="256"/>
      <c r="HS25" s="256"/>
      <c r="HT25" s="256"/>
      <c r="HU25" s="256"/>
      <c r="HV25" s="256"/>
      <c r="HW25" s="256"/>
      <c r="HX25" s="256"/>
      <c r="HY25" s="256"/>
      <c r="HZ25" s="256"/>
      <c r="IA25" s="256"/>
    </row>
    <row r="26" spans="1:235" customFormat="1" ht="15" customHeight="1" x14ac:dyDescent="0.25">
      <c r="A26" s="100">
        <v>7</v>
      </c>
      <c r="B26" s="26" t="s">
        <v>23</v>
      </c>
      <c r="C26" s="103" t="s">
        <v>55</v>
      </c>
      <c r="D26" s="169">
        <v>20</v>
      </c>
      <c r="E26" s="61"/>
      <c r="F26" s="62"/>
      <c r="G26" s="62"/>
      <c r="H26" s="62"/>
      <c r="I26" s="62"/>
      <c r="J26" s="62">
        <v>25</v>
      </c>
      <c r="K26" s="62"/>
      <c r="L26" s="62"/>
      <c r="M26" s="62"/>
      <c r="N26" s="62"/>
      <c r="O26" s="62"/>
      <c r="P26" s="62"/>
      <c r="Q26" s="69"/>
      <c r="R26" s="62">
        <f t="shared" si="0"/>
        <v>45</v>
      </c>
      <c r="S26" s="62">
        <f t="shared" si="1"/>
        <v>45</v>
      </c>
      <c r="T26" s="282" t="s">
        <v>32</v>
      </c>
      <c r="U26" s="289">
        <v>2</v>
      </c>
      <c r="V26" s="61">
        <v>20</v>
      </c>
      <c r="W26" s="62"/>
      <c r="X26" s="62"/>
      <c r="Y26" s="62"/>
      <c r="Z26" s="61"/>
      <c r="AA26" s="61"/>
      <c r="AB26" s="61">
        <v>25</v>
      </c>
      <c r="AC26" s="61"/>
      <c r="AD26" s="62"/>
      <c r="AE26" s="62"/>
      <c r="AF26" s="62"/>
      <c r="AG26" s="62"/>
      <c r="AH26" s="62"/>
      <c r="AI26" s="69"/>
      <c r="AJ26" s="62">
        <f t="shared" si="2"/>
        <v>45</v>
      </c>
      <c r="AK26" s="62">
        <f t="shared" si="3"/>
        <v>45</v>
      </c>
      <c r="AL26" s="282" t="s">
        <v>85</v>
      </c>
      <c r="AM26" s="298">
        <v>2</v>
      </c>
      <c r="AN26" s="172">
        <f t="shared" si="4"/>
        <v>90</v>
      </c>
      <c r="AO26" s="226">
        <f t="shared" si="5"/>
        <v>4</v>
      </c>
      <c r="AP26" s="256"/>
      <c r="AQ26" s="256"/>
      <c r="AR26" s="256"/>
      <c r="AS26" s="256"/>
      <c r="AT26" s="256"/>
      <c r="AU26" s="256"/>
      <c r="AV26" s="256"/>
      <c r="AW26" s="256"/>
      <c r="AX26" s="256"/>
      <c r="AY26" s="256"/>
      <c r="AZ26" s="256"/>
      <c r="BA26" s="256"/>
      <c r="BB26" s="256"/>
      <c r="BC26" s="256"/>
      <c r="BD26" s="256"/>
      <c r="BE26" s="256"/>
      <c r="BF26" s="256"/>
      <c r="BG26" s="256"/>
      <c r="BH26" s="256"/>
      <c r="BI26" s="256"/>
      <c r="BJ26" s="256"/>
      <c r="BK26" s="256"/>
      <c r="BL26" s="256"/>
      <c r="BM26" s="256"/>
      <c r="BN26" s="256"/>
      <c r="BO26" s="256"/>
      <c r="BP26" s="256"/>
      <c r="BQ26" s="256"/>
      <c r="BR26" s="256"/>
      <c r="BS26" s="256"/>
      <c r="BT26" s="256"/>
      <c r="BU26" s="256"/>
      <c r="BV26" s="256"/>
      <c r="BW26" s="256"/>
      <c r="BX26" s="256"/>
      <c r="BY26" s="256"/>
      <c r="BZ26" s="256"/>
      <c r="CA26" s="256"/>
      <c r="CB26" s="256"/>
      <c r="CC26" s="256"/>
      <c r="CD26" s="256"/>
      <c r="CE26" s="256"/>
      <c r="CF26" s="256"/>
      <c r="CG26" s="256"/>
      <c r="CH26" s="256"/>
      <c r="CI26" s="256"/>
      <c r="CJ26" s="256"/>
      <c r="CK26" s="256"/>
      <c r="CL26" s="256"/>
      <c r="CM26" s="256"/>
      <c r="CN26" s="256"/>
      <c r="CO26" s="256"/>
      <c r="CP26" s="256"/>
      <c r="CQ26" s="256"/>
      <c r="CR26" s="256"/>
      <c r="CS26" s="256"/>
      <c r="CT26" s="256"/>
      <c r="CU26" s="256"/>
      <c r="CV26" s="256"/>
      <c r="CW26" s="256"/>
      <c r="CX26" s="256"/>
      <c r="CY26" s="256"/>
      <c r="CZ26" s="256"/>
      <c r="DA26" s="256"/>
      <c r="DB26" s="256"/>
      <c r="DC26" s="256"/>
      <c r="DD26" s="256"/>
      <c r="DE26" s="256"/>
      <c r="DF26" s="256"/>
      <c r="DG26" s="256"/>
      <c r="DH26" s="256"/>
      <c r="DI26" s="256"/>
      <c r="DJ26" s="256"/>
      <c r="DK26" s="256"/>
      <c r="DL26" s="256"/>
      <c r="DM26" s="256"/>
      <c r="DN26" s="256"/>
      <c r="DO26" s="256"/>
      <c r="DP26" s="256"/>
      <c r="DQ26" s="256"/>
      <c r="DR26" s="256"/>
      <c r="DS26" s="256"/>
      <c r="DT26" s="256"/>
      <c r="DU26" s="256"/>
      <c r="DV26" s="256"/>
      <c r="DW26" s="256"/>
      <c r="DX26" s="256"/>
      <c r="DY26" s="256"/>
      <c r="DZ26" s="256"/>
      <c r="EA26" s="256"/>
      <c r="EB26" s="256"/>
      <c r="EC26" s="256"/>
      <c r="ED26" s="256"/>
      <c r="EE26" s="256"/>
      <c r="EF26" s="256"/>
      <c r="EG26" s="256"/>
      <c r="EH26" s="256"/>
      <c r="EI26" s="256"/>
      <c r="EJ26" s="256"/>
      <c r="EK26" s="256"/>
      <c r="EL26" s="256"/>
      <c r="EM26" s="256"/>
      <c r="EN26" s="256"/>
      <c r="EO26" s="256"/>
      <c r="EP26" s="256"/>
      <c r="EQ26" s="256"/>
      <c r="ER26" s="256"/>
      <c r="ES26" s="256"/>
      <c r="ET26" s="256"/>
      <c r="EU26" s="256"/>
      <c r="EV26" s="256"/>
      <c r="EW26" s="256"/>
      <c r="EX26" s="256"/>
      <c r="EY26" s="256"/>
      <c r="EZ26" s="256"/>
      <c r="FA26" s="256"/>
      <c r="FB26" s="256"/>
      <c r="FC26" s="256"/>
      <c r="FD26" s="256"/>
      <c r="FE26" s="256"/>
      <c r="FF26" s="256"/>
      <c r="FG26" s="256"/>
      <c r="FH26" s="256"/>
      <c r="FI26" s="256"/>
      <c r="FJ26" s="256"/>
      <c r="FK26" s="256"/>
      <c r="FL26" s="256"/>
      <c r="FM26" s="256"/>
      <c r="FN26" s="256"/>
      <c r="FO26" s="256"/>
      <c r="FP26" s="256"/>
      <c r="FQ26" s="256"/>
      <c r="FR26" s="256"/>
      <c r="FS26" s="256"/>
      <c r="FT26" s="256"/>
      <c r="FU26" s="256"/>
      <c r="FV26" s="256"/>
      <c r="FW26" s="256"/>
      <c r="FX26" s="256"/>
      <c r="FY26" s="256"/>
      <c r="FZ26" s="256"/>
      <c r="GA26" s="256"/>
      <c r="GB26" s="256"/>
      <c r="GC26" s="256"/>
      <c r="GD26" s="256"/>
      <c r="GE26" s="256"/>
      <c r="GF26" s="256"/>
      <c r="GG26" s="256"/>
      <c r="GH26" s="256"/>
      <c r="GI26" s="256"/>
      <c r="GJ26" s="256"/>
      <c r="GK26" s="256"/>
      <c r="GL26" s="256"/>
      <c r="GM26" s="256"/>
      <c r="GN26" s="256"/>
      <c r="GO26" s="256"/>
      <c r="GP26" s="256"/>
      <c r="GQ26" s="256"/>
      <c r="GR26" s="256"/>
      <c r="GS26" s="256"/>
      <c r="GT26" s="256"/>
      <c r="GU26" s="256"/>
      <c r="GV26" s="256"/>
      <c r="GW26" s="256"/>
      <c r="GX26" s="256"/>
      <c r="GY26" s="256"/>
      <c r="GZ26" s="256"/>
      <c r="HA26" s="256"/>
      <c r="HB26" s="256"/>
      <c r="HC26" s="256"/>
      <c r="HD26" s="256"/>
      <c r="HE26" s="256"/>
      <c r="HF26" s="256"/>
      <c r="HG26" s="256"/>
      <c r="HH26" s="256"/>
      <c r="HI26" s="256"/>
      <c r="HJ26" s="256"/>
      <c r="HK26" s="256"/>
      <c r="HL26" s="256"/>
      <c r="HM26" s="256"/>
      <c r="HN26" s="256"/>
      <c r="HO26" s="256"/>
      <c r="HP26" s="256"/>
      <c r="HQ26" s="256"/>
      <c r="HR26" s="256"/>
      <c r="HS26" s="256"/>
      <c r="HT26" s="256"/>
      <c r="HU26" s="256"/>
      <c r="HV26" s="256"/>
      <c r="HW26" s="256"/>
      <c r="HX26" s="256"/>
      <c r="HY26" s="256"/>
      <c r="HZ26" s="256"/>
      <c r="IA26" s="256"/>
    </row>
    <row r="27" spans="1:235" customFormat="1" ht="15" customHeight="1" x14ac:dyDescent="0.25">
      <c r="A27" s="100">
        <v>8</v>
      </c>
      <c r="B27" s="26" t="s">
        <v>23</v>
      </c>
      <c r="C27" s="111" t="s">
        <v>56</v>
      </c>
      <c r="D27" s="169">
        <v>20</v>
      </c>
      <c r="E27" s="61"/>
      <c r="F27" s="62"/>
      <c r="G27" s="62"/>
      <c r="H27" s="62"/>
      <c r="I27" s="62"/>
      <c r="J27" s="62">
        <v>25</v>
      </c>
      <c r="K27" s="62"/>
      <c r="L27" s="62"/>
      <c r="M27" s="62"/>
      <c r="N27" s="62"/>
      <c r="O27" s="62"/>
      <c r="P27" s="62"/>
      <c r="Q27" s="69"/>
      <c r="R27" s="62">
        <f t="shared" si="0"/>
        <v>45</v>
      </c>
      <c r="S27" s="62">
        <f t="shared" si="1"/>
        <v>45</v>
      </c>
      <c r="T27" s="282" t="s">
        <v>32</v>
      </c>
      <c r="U27" s="289">
        <v>2</v>
      </c>
      <c r="V27" s="61">
        <v>20</v>
      </c>
      <c r="W27" s="62"/>
      <c r="X27" s="62"/>
      <c r="Y27" s="62"/>
      <c r="Z27" s="61"/>
      <c r="AA27" s="61"/>
      <c r="AB27" s="61">
        <v>25</v>
      </c>
      <c r="AC27" s="61"/>
      <c r="AD27" s="62"/>
      <c r="AE27" s="62"/>
      <c r="AF27" s="62"/>
      <c r="AG27" s="62"/>
      <c r="AH27" s="62"/>
      <c r="AI27" s="69"/>
      <c r="AJ27" s="62">
        <f t="shared" si="2"/>
        <v>45</v>
      </c>
      <c r="AK27" s="62">
        <f t="shared" si="3"/>
        <v>45</v>
      </c>
      <c r="AL27" s="282" t="s">
        <v>85</v>
      </c>
      <c r="AM27" s="298">
        <v>2</v>
      </c>
      <c r="AN27" s="172">
        <f t="shared" si="4"/>
        <v>90</v>
      </c>
      <c r="AO27" s="226">
        <f t="shared" si="5"/>
        <v>4</v>
      </c>
      <c r="AP27" s="256"/>
      <c r="AQ27" s="256"/>
      <c r="AR27" s="256"/>
      <c r="AS27" s="256"/>
      <c r="AT27" s="256"/>
      <c r="AU27" s="256"/>
      <c r="AV27" s="256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256"/>
      <c r="BK27" s="256"/>
      <c r="BL27" s="256"/>
      <c r="BM27" s="256"/>
      <c r="BN27" s="256"/>
      <c r="BO27" s="256"/>
      <c r="BP27" s="256"/>
      <c r="BQ27" s="256"/>
      <c r="BR27" s="256"/>
      <c r="BS27" s="256"/>
      <c r="BT27" s="256"/>
      <c r="BU27" s="256"/>
      <c r="BV27" s="256"/>
      <c r="BW27" s="256"/>
      <c r="BX27" s="256"/>
      <c r="BY27" s="256"/>
      <c r="BZ27" s="256"/>
      <c r="CA27" s="256"/>
      <c r="CB27" s="256"/>
      <c r="CC27" s="256"/>
      <c r="CD27" s="256"/>
      <c r="CE27" s="256"/>
      <c r="CF27" s="256"/>
      <c r="CG27" s="256"/>
      <c r="CH27" s="256"/>
      <c r="CI27" s="256"/>
      <c r="CJ27" s="256"/>
      <c r="CK27" s="256"/>
      <c r="CL27" s="256"/>
      <c r="CM27" s="256"/>
      <c r="CN27" s="256"/>
      <c r="CO27" s="256"/>
      <c r="CP27" s="256"/>
      <c r="CQ27" s="256"/>
      <c r="CR27" s="256"/>
      <c r="CS27" s="256"/>
      <c r="CT27" s="256"/>
      <c r="CU27" s="256"/>
      <c r="CV27" s="256"/>
      <c r="CW27" s="256"/>
      <c r="CX27" s="256"/>
      <c r="CY27" s="256"/>
      <c r="CZ27" s="256"/>
      <c r="DA27" s="256"/>
      <c r="DB27" s="256"/>
      <c r="DC27" s="256"/>
      <c r="DD27" s="256"/>
      <c r="DE27" s="256"/>
      <c r="DF27" s="256"/>
      <c r="DG27" s="256"/>
      <c r="DH27" s="256"/>
      <c r="DI27" s="256"/>
      <c r="DJ27" s="256"/>
      <c r="DK27" s="256"/>
      <c r="DL27" s="256"/>
      <c r="DM27" s="256"/>
      <c r="DN27" s="256"/>
      <c r="DO27" s="256"/>
      <c r="DP27" s="256"/>
      <c r="DQ27" s="256"/>
      <c r="DR27" s="256"/>
      <c r="DS27" s="256"/>
      <c r="DT27" s="256"/>
      <c r="DU27" s="256"/>
      <c r="DV27" s="256"/>
      <c r="DW27" s="256"/>
      <c r="DX27" s="256"/>
      <c r="DY27" s="256"/>
      <c r="DZ27" s="256"/>
      <c r="EA27" s="256"/>
      <c r="EB27" s="256"/>
      <c r="EC27" s="256"/>
      <c r="ED27" s="256"/>
      <c r="EE27" s="256"/>
      <c r="EF27" s="256"/>
      <c r="EG27" s="256"/>
      <c r="EH27" s="256"/>
      <c r="EI27" s="256"/>
      <c r="EJ27" s="256"/>
      <c r="EK27" s="256"/>
      <c r="EL27" s="256"/>
      <c r="EM27" s="256"/>
      <c r="EN27" s="256"/>
      <c r="EO27" s="256"/>
      <c r="EP27" s="256"/>
      <c r="EQ27" s="256"/>
      <c r="ER27" s="256"/>
      <c r="ES27" s="256"/>
      <c r="ET27" s="256"/>
      <c r="EU27" s="256"/>
      <c r="EV27" s="256"/>
      <c r="EW27" s="256"/>
      <c r="EX27" s="256"/>
      <c r="EY27" s="256"/>
      <c r="EZ27" s="256"/>
      <c r="FA27" s="256"/>
      <c r="FB27" s="256"/>
      <c r="FC27" s="256"/>
      <c r="FD27" s="256"/>
      <c r="FE27" s="256"/>
      <c r="FF27" s="256"/>
      <c r="FG27" s="256"/>
      <c r="FH27" s="256"/>
      <c r="FI27" s="256"/>
      <c r="FJ27" s="256"/>
      <c r="FK27" s="256"/>
      <c r="FL27" s="256"/>
      <c r="FM27" s="256"/>
      <c r="FN27" s="256"/>
      <c r="FO27" s="256"/>
      <c r="FP27" s="256"/>
      <c r="FQ27" s="256"/>
      <c r="FR27" s="256"/>
      <c r="FS27" s="256"/>
      <c r="FT27" s="256"/>
      <c r="FU27" s="256"/>
      <c r="FV27" s="256"/>
      <c r="FW27" s="256"/>
      <c r="FX27" s="256"/>
      <c r="FY27" s="256"/>
      <c r="FZ27" s="256"/>
      <c r="GA27" s="256"/>
      <c r="GB27" s="256"/>
      <c r="GC27" s="256"/>
      <c r="GD27" s="256"/>
      <c r="GE27" s="256"/>
      <c r="GF27" s="256"/>
      <c r="GG27" s="256"/>
      <c r="GH27" s="256"/>
      <c r="GI27" s="256"/>
      <c r="GJ27" s="256"/>
      <c r="GK27" s="256"/>
      <c r="GL27" s="256"/>
      <c r="GM27" s="256"/>
      <c r="GN27" s="256"/>
      <c r="GO27" s="256"/>
      <c r="GP27" s="256"/>
      <c r="GQ27" s="256"/>
      <c r="GR27" s="256"/>
      <c r="GS27" s="256"/>
      <c r="GT27" s="256"/>
      <c r="GU27" s="256"/>
      <c r="GV27" s="256"/>
      <c r="GW27" s="256"/>
      <c r="GX27" s="256"/>
      <c r="GY27" s="256"/>
      <c r="GZ27" s="256"/>
      <c r="HA27" s="256"/>
      <c r="HB27" s="256"/>
      <c r="HC27" s="256"/>
      <c r="HD27" s="256"/>
      <c r="HE27" s="256"/>
      <c r="HF27" s="256"/>
      <c r="HG27" s="256"/>
      <c r="HH27" s="256"/>
      <c r="HI27" s="256"/>
      <c r="HJ27" s="256"/>
      <c r="HK27" s="256"/>
      <c r="HL27" s="256"/>
      <c r="HM27" s="256"/>
      <c r="HN27" s="256"/>
      <c r="HO27" s="256"/>
      <c r="HP27" s="256"/>
      <c r="HQ27" s="256"/>
      <c r="HR27" s="256"/>
      <c r="HS27" s="256"/>
      <c r="HT27" s="256"/>
      <c r="HU27" s="256"/>
      <c r="HV27" s="256"/>
      <c r="HW27" s="256"/>
      <c r="HX27" s="256"/>
      <c r="HY27" s="256"/>
      <c r="HZ27" s="256"/>
      <c r="IA27" s="256"/>
    </row>
    <row r="28" spans="1:235" s="174" customFormat="1" ht="15" customHeight="1" x14ac:dyDescent="0.25">
      <c r="A28" s="100">
        <v>9</v>
      </c>
      <c r="B28" s="26" t="s">
        <v>23</v>
      </c>
      <c r="C28" s="103" t="s">
        <v>57</v>
      </c>
      <c r="D28" s="169"/>
      <c r="E28" s="61"/>
      <c r="F28" s="62"/>
      <c r="G28" s="62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>
        <f t="shared" si="0"/>
        <v>0</v>
      </c>
      <c r="S28" s="62">
        <f t="shared" si="1"/>
        <v>0</v>
      </c>
      <c r="T28" s="282"/>
      <c r="U28" s="289"/>
      <c r="V28" s="61">
        <v>20</v>
      </c>
      <c r="W28" s="62"/>
      <c r="X28" s="62"/>
      <c r="Y28" s="62"/>
      <c r="Z28" s="61"/>
      <c r="AA28" s="61"/>
      <c r="AB28" s="61">
        <v>15</v>
      </c>
      <c r="AC28" s="61"/>
      <c r="AD28" s="62"/>
      <c r="AE28" s="62"/>
      <c r="AF28" s="62"/>
      <c r="AG28" s="62"/>
      <c r="AH28" s="62"/>
      <c r="AI28" s="62"/>
      <c r="AJ28" s="62">
        <f t="shared" si="2"/>
        <v>35</v>
      </c>
      <c r="AK28" s="62">
        <f t="shared" si="3"/>
        <v>35</v>
      </c>
      <c r="AL28" s="282" t="s">
        <v>32</v>
      </c>
      <c r="AM28" s="298">
        <v>1.5</v>
      </c>
      <c r="AN28" s="172">
        <f t="shared" si="4"/>
        <v>35</v>
      </c>
      <c r="AO28" s="226">
        <f t="shared" si="5"/>
        <v>1.5</v>
      </c>
      <c r="AP28" s="256"/>
      <c r="AQ28" s="256"/>
      <c r="AR28" s="256"/>
      <c r="AS28" s="256"/>
      <c r="AT28" s="256"/>
      <c r="AU28" s="256"/>
      <c r="AV28" s="256"/>
      <c r="AW28" s="256"/>
      <c r="AX28" s="256"/>
      <c r="AY28" s="256"/>
      <c r="AZ28" s="256"/>
      <c r="BA28" s="256"/>
      <c r="BB28" s="256"/>
      <c r="BC28" s="256"/>
      <c r="BD28" s="256"/>
      <c r="BE28" s="256"/>
      <c r="BF28" s="256"/>
      <c r="BG28" s="256"/>
      <c r="BH28" s="256"/>
      <c r="BI28" s="256"/>
      <c r="BJ28" s="256"/>
      <c r="BK28" s="256"/>
      <c r="BL28" s="256"/>
      <c r="BM28" s="256"/>
      <c r="BN28" s="256"/>
      <c r="BO28" s="256"/>
      <c r="BP28" s="256"/>
      <c r="BQ28" s="256"/>
      <c r="BR28" s="256"/>
      <c r="BS28" s="256"/>
      <c r="BT28" s="256"/>
      <c r="BU28" s="256"/>
      <c r="BV28" s="256"/>
      <c r="BW28" s="256"/>
      <c r="BX28" s="256"/>
      <c r="BY28" s="256"/>
      <c r="BZ28" s="256"/>
      <c r="CA28" s="256"/>
      <c r="CB28" s="256"/>
      <c r="CC28" s="256"/>
      <c r="CD28" s="256"/>
      <c r="CE28" s="256"/>
      <c r="CF28" s="256"/>
      <c r="CG28" s="256"/>
      <c r="CH28" s="256"/>
      <c r="CI28" s="256"/>
      <c r="CJ28" s="256"/>
      <c r="CK28" s="256"/>
      <c r="CL28" s="256"/>
      <c r="CM28" s="256"/>
      <c r="CN28" s="256"/>
      <c r="CO28" s="256"/>
      <c r="CP28" s="256"/>
      <c r="CQ28" s="256"/>
      <c r="CR28" s="256"/>
      <c r="CS28" s="256"/>
      <c r="CT28" s="256"/>
      <c r="CU28" s="256"/>
      <c r="CV28" s="256"/>
      <c r="CW28" s="256"/>
      <c r="CX28" s="256"/>
      <c r="CY28" s="256"/>
      <c r="CZ28" s="256"/>
      <c r="DA28" s="256"/>
      <c r="DB28" s="256"/>
      <c r="DC28" s="256"/>
      <c r="DD28" s="256"/>
      <c r="DE28" s="256"/>
      <c r="DF28" s="256"/>
      <c r="DG28" s="256"/>
      <c r="DH28" s="256"/>
      <c r="DI28" s="256"/>
      <c r="DJ28" s="256"/>
      <c r="DK28" s="256"/>
      <c r="DL28" s="256"/>
      <c r="DM28" s="256"/>
      <c r="DN28" s="256"/>
      <c r="DO28" s="256"/>
      <c r="DP28" s="256"/>
      <c r="DQ28" s="256"/>
      <c r="DR28" s="256"/>
      <c r="DS28" s="256"/>
      <c r="DT28" s="256"/>
      <c r="DU28" s="256"/>
      <c r="DV28" s="256"/>
      <c r="DW28" s="256"/>
      <c r="DX28" s="256"/>
      <c r="DY28" s="256"/>
      <c r="DZ28" s="256"/>
      <c r="EA28" s="256"/>
      <c r="EB28" s="256"/>
      <c r="EC28" s="256"/>
      <c r="ED28" s="256"/>
      <c r="EE28" s="256"/>
      <c r="EF28" s="256"/>
      <c r="EG28" s="256"/>
      <c r="EH28" s="256"/>
      <c r="EI28" s="256"/>
      <c r="EJ28" s="256"/>
      <c r="EK28" s="256"/>
      <c r="EL28" s="256"/>
      <c r="EM28" s="256"/>
      <c r="EN28" s="256"/>
      <c r="EO28" s="256"/>
      <c r="EP28" s="256"/>
      <c r="EQ28" s="256"/>
      <c r="ER28" s="256"/>
      <c r="ES28" s="256"/>
      <c r="ET28" s="256"/>
      <c r="EU28" s="256"/>
      <c r="EV28" s="256"/>
      <c r="EW28" s="256"/>
      <c r="EX28" s="256"/>
      <c r="EY28" s="256"/>
      <c r="EZ28" s="256"/>
      <c r="FA28" s="256"/>
      <c r="FB28" s="256"/>
      <c r="FC28" s="256"/>
      <c r="FD28" s="256"/>
      <c r="FE28" s="256"/>
      <c r="FF28" s="256"/>
      <c r="FG28" s="256"/>
      <c r="FH28" s="256"/>
      <c r="FI28" s="256"/>
      <c r="FJ28" s="256"/>
      <c r="FK28" s="256"/>
      <c r="FL28" s="256"/>
      <c r="FM28" s="256"/>
      <c r="FN28" s="256"/>
      <c r="FO28" s="256"/>
      <c r="FP28" s="256"/>
      <c r="FQ28" s="256"/>
      <c r="FR28" s="256"/>
      <c r="FS28" s="256"/>
      <c r="FT28" s="256"/>
      <c r="FU28" s="256"/>
      <c r="FV28" s="256"/>
      <c r="FW28" s="256"/>
      <c r="FX28" s="256"/>
      <c r="FY28" s="256"/>
      <c r="FZ28" s="256"/>
      <c r="GA28" s="256"/>
      <c r="GB28" s="256"/>
      <c r="GC28" s="256"/>
      <c r="GD28" s="256"/>
      <c r="GE28" s="256"/>
      <c r="GF28" s="256"/>
      <c r="GG28" s="256"/>
      <c r="GH28" s="256"/>
      <c r="GI28" s="256"/>
      <c r="GJ28" s="256"/>
      <c r="GK28" s="256"/>
      <c r="GL28" s="256"/>
      <c r="GM28" s="256"/>
      <c r="GN28" s="256"/>
      <c r="GO28" s="256"/>
      <c r="GP28" s="256"/>
      <c r="GQ28" s="256"/>
      <c r="GR28" s="256"/>
      <c r="GS28" s="256"/>
      <c r="GT28" s="256"/>
      <c r="GU28" s="256"/>
      <c r="GV28" s="256"/>
      <c r="GW28" s="256"/>
      <c r="GX28" s="256"/>
      <c r="GY28" s="256"/>
      <c r="GZ28" s="256"/>
      <c r="HA28" s="256"/>
      <c r="HB28" s="256"/>
      <c r="HC28" s="256"/>
      <c r="HD28" s="256"/>
      <c r="HE28" s="256"/>
      <c r="HF28" s="256"/>
      <c r="HG28" s="256"/>
      <c r="HH28" s="256"/>
      <c r="HI28" s="256"/>
      <c r="HJ28" s="256"/>
      <c r="HK28" s="256"/>
      <c r="HL28" s="256"/>
      <c r="HM28" s="256"/>
      <c r="HN28" s="256"/>
      <c r="HO28" s="256"/>
      <c r="HP28" s="256"/>
      <c r="HQ28" s="256"/>
      <c r="HR28" s="256"/>
      <c r="HS28" s="256"/>
      <c r="HT28" s="256"/>
      <c r="HU28" s="256"/>
      <c r="HV28" s="256"/>
      <c r="HW28" s="256"/>
      <c r="HX28" s="256"/>
      <c r="HY28" s="256"/>
      <c r="HZ28" s="256"/>
      <c r="IA28" s="256"/>
    </row>
    <row r="29" spans="1:235" customFormat="1" ht="15" customHeight="1" x14ac:dyDescent="0.25">
      <c r="A29" s="100">
        <v>10</v>
      </c>
      <c r="B29" s="26" t="s">
        <v>23</v>
      </c>
      <c r="C29" s="103" t="s">
        <v>58</v>
      </c>
      <c r="D29" s="169">
        <v>18</v>
      </c>
      <c r="E29" s="61"/>
      <c r="F29" s="62"/>
      <c r="G29" s="62"/>
      <c r="H29" s="62"/>
      <c r="I29" s="62"/>
      <c r="J29" s="62">
        <v>15</v>
      </c>
      <c r="K29" s="62"/>
      <c r="L29" s="62"/>
      <c r="M29" s="62"/>
      <c r="N29" s="62"/>
      <c r="O29" s="62"/>
      <c r="P29" s="62"/>
      <c r="Q29" s="69"/>
      <c r="R29" s="62">
        <f t="shared" si="0"/>
        <v>33</v>
      </c>
      <c r="S29" s="62">
        <f t="shared" si="1"/>
        <v>33</v>
      </c>
      <c r="T29" s="282" t="s">
        <v>32</v>
      </c>
      <c r="U29" s="289">
        <v>1.5</v>
      </c>
      <c r="V29" s="61"/>
      <c r="W29" s="62"/>
      <c r="X29" s="62"/>
      <c r="Y29" s="62"/>
      <c r="Z29" s="61"/>
      <c r="AA29" s="61"/>
      <c r="AB29" s="61"/>
      <c r="AC29" s="61"/>
      <c r="AD29" s="62"/>
      <c r="AE29" s="62"/>
      <c r="AF29" s="62"/>
      <c r="AG29" s="62"/>
      <c r="AH29" s="62"/>
      <c r="AI29" s="62"/>
      <c r="AJ29" s="62">
        <f t="shared" si="2"/>
        <v>0</v>
      </c>
      <c r="AK29" s="62">
        <f t="shared" si="3"/>
        <v>0</v>
      </c>
      <c r="AL29" s="282"/>
      <c r="AM29" s="298"/>
      <c r="AN29" s="172">
        <f t="shared" si="4"/>
        <v>33</v>
      </c>
      <c r="AO29" s="226">
        <f t="shared" si="5"/>
        <v>1.5</v>
      </c>
      <c r="AP29" s="256"/>
      <c r="AQ29" s="256"/>
      <c r="AR29" s="256"/>
      <c r="AS29" s="256"/>
      <c r="AT29" s="256"/>
      <c r="AU29" s="256"/>
      <c r="AV29" s="256"/>
      <c r="AW29" s="256"/>
      <c r="AX29" s="256"/>
      <c r="AY29" s="256"/>
      <c r="AZ29" s="256"/>
      <c r="BA29" s="256"/>
      <c r="BB29" s="256"/>
      <c r="BC29" s="256"/>
      <c r="BD29" s="256"/>
      <c r="BE29" s="256"/>
      <c r="BF29" s="256"/>
      <c r="BG29" s="256"/>
      <c r="BH29" s="256"/>
      <c r="BI29" s="256"/>
      <c r="BJ29" s="256"/>
      <c r="BK29" s="256"/>
      <c r="BL29" s="256"/>
      <c r="BM29" s="256"/>
      <c r="BN29" s="256"/>
      <c r="BO29" s="256"/>
      <c r="BP29" s="256"/>
      <c r="BQ29" s="256"/>
      <c r="BR29" s="256"/>
      <c r="BS29" s="256"/>
      <c r="BT29" s="256"/>
      <c r="BU29" s="256"/>
      <c r="BV29" s="256"/>
      <c r="BW29" s="256"/>
      <c r="BX29" s="256"/>
      <c r="BY29" s="256"/>
      <c r="BZ29" s="256"/>
      <c r="CA29" s="256"/>
      <c r="CB29" s="256"/>
      <c r="CC29" s="256"/>
      <c r="CD29" s="256"/>
      <c r="CE29" s="256"/>
      <c r="CF29" s="256"/>
      <c r="CG29" s="256"/>
      <c r="CH29" s="256"/>
      <c r="CI29" s="256"/>
      <c r="CJ29" s="256"/>
      <c r="CK29" s="256"/>
      <c r="CL29" s="256"/>
      <c r="CM29" s="256"/>
      <c r="CN29" s="256"/>
      <c r="CO29" s="256"/>
      <c r="CP29" s="256"/>
      <c r="CQ29" s="256"/>
      <c r="CR29" s="256"/>
      <c r="CS29" s="256"/>
      <c r="CT29" s="256"/>
      <c r="CU29" s="256"/>
      <c r="CV29" s="256"/>
      <c r="CW29" s="256"/>
      <c r="CX29" s="256"/>
      <c r="CY29" s="256"/>
      <c r="CZ29" s="256"/>
      <c r="DA29" s="256"/>
      <c r="DB29" s="256"/>
      <c r="DC29" s="256"/>
      <c r="DD29" s="256"/>
      <c r="DE29" s="256"/>
      <c r="DF29" s="256"/>
      <c r="DG29" s="256"/>
      <c r="DH29" s="256"/>
      <c r="DI29" s="256"/>
      <c r="DJ29" s="256"/>
      <c r="DK29" s="256"/>
      <c r="DL29" s="256"/>
      <c r="DM29" s="256"/>
      <c r="DN29" s="256"/>
      <c r="DO29" s="256"/>
      <c r="DP29" s="256"/>
      <c r="DQ29" s="256"/>
      <c r="DR29" s="256"/>
      <c r="DS29" s="256"/>
      <c r="DT29" s="256"/>
      <c r="DU29" s="256"/>
      <c r="DV29" s="256"/>
      <c r="DW29" s="256"/>
      <c r="DX29" s="256"/>
      <c r="DY29" s="256"/>
      <c r="DZ29" s="256"/>
      <c r="EA29" s="256"/>
      <c r="EB29" s="256"/>
      <c r="EC29" s="256"/>
      <c r="ED29" s="256"/>
      <c r="EE29" s="256"/>
      <c r="EF29" s="256"/>
      <c r="EG29" s="256"/>
      <c r="EH29" s="256"/>
      <c r="EI29" s="256"/>
      <c r="EJ29" s="256"/>
      <c r="EK29" s="256"/>
      <c r="EL29" s="256"/>
      <c r="EM29" s="256"/>
      <c r="EN29" s="256"/>
      <c r="EO29" s="256"/>
      <c r="EP29" s="256"/>
      <c r="EQ29" s="256"/>
      <c r="ER29" s="256"/>
      <c r="ES29" s="256"/>
      <c r="ET29" s="256"/>
      <c r="EU29" s="256"/>
      <c r="EV29" s="256"/>
      <c r="EW29" s="256"/>
      <c r="EX29" s="256"/>
      <c r="EY29" s="256"/>
      <c r="EZ29" s="256"/>
      <c r="FA29" s="256"/>
      <c r="FB29" s="256"/>
      <c r="FC29" s="256"/>
      <c r="FD29" s="256"/>
      <c r="FE29" s="256"/>
      <c r="FF29" s="256"/>
      <c r="FG29" s="256"/>
      <c r="FH29" s="256"/>
      <c r="FI29" s="256"/>
      <c r="FJ29" s="256"/>
      <c r="FK29" s="256"/>
      <c r="FL29" s="256"/>
      <c r="FM29" s="256"/>
      <c r="FN29" s="256"/>
      <c r="FO29" s="256"/>
      <c r="FP29" s="256"/>
      <c r="FQ29" s="256"/>
      <c r="FR29" s="256"/>
      <c r="FS29" s="256"/>
      <c r="FT29" s="256"/>
      <c r="FU29" s="256"/>
      <c r="FV29" s="256"/>
      <c r="FW29" s="256"/>
      <c r="FX29" s="256"/>
      <c r="FY29" s="256"/>
      <c r="FZ29" s="256"/>
      <c r="GA29" s="256"/>
      <c r="GB29" s="256"/>
      <c r="GC29" s="256"/>
      <c r="GD29" s="256"/>
      <c r="GE29" s="256"/>
      <c r="GF29" s="256"/>
      <c r="GG29" s="256"/>
      <c r="GH29" s="256"/>
      <c r="GI29" s="256"/>
      <c r="GJ29" s="256"/>
      <c r="GK29" s="256"/>
      <c r="GL29" s="256"/>
      <c r="GM29" s="256"/>
      <c r="GN29" s="256"/>
      <c r="GO29" s="256"/>
      <c r="GP29" s="256"/>
      <c r="GQ29" s="256"/>
      <c r="GR29" s="256"/>
      <c r="GS29" s="256"/>
      <c r="GT29" s="256"/>
      <c r="GU29" s="256"/>
      <c r="GV29" s="256"/>
      <c r="GW29" s="256"/>
      <c r="GX29" s="256"/>
      <c r="GY29" s="256"/>
      <c r="GZ29" s="256"/>
      <c r="HA29" s="256"/>
      <c r="HB29" s="256"/>
      <c r="HC29" s="256"/>
      <c r="HD29" s="256"/>
      <c r="HE29" s="256"/>
      <c r="HF29" s="256"/>
      <c r="HG29" s="256"/>
      <c r="HH29" s="256"/>
      <c r="HI29" s="256"/>
      <c r="HJ29" s="256"/>
      <c r="HK29" s="256"/>
      <c r="HL29" s="256"/>
      <c r="HM29" s="256"/>
      <c r="HN29" s="256"/>
      <c r="HO29" s="256"/>
      <c r="HP29" s="256"/>
      <c r="HQ29" s="256"/>
      <c r="HR29" s="256"/>
      <c r="HS29" s="256"/>
      <c r="HT29" s="256"/>
      <c r="HU29" s="256"/>
      <c r="HV29" s="256"/>
      <c r="HW29" s="256"/>
      <c r="HX29" s="256"/>
      <c r="HY29" s="256"/>
      <c r="HZ29" s="256"/>
      <c r="IA29" s="256"/>
    </row>
    <row r="30" spans="1:235" customFormat="1" ht="15" customHeight="1" x14ac:dyDescent="0.25">
      <c r="A30" s="100">
        <v>11</v>
      </c>
      <c r="B30" s="26" t="s">
        <v>23</v>
      </c>
      <c r="C30" s="103" t="s">
        <v>59</v>
      </c>
      <c r="D30" s="169">
        <v>18</v>
      </c>
      <c r="E30" s="61"/>
      <c r="F30" s="62"/>
      <c r="G30" s="62"/>
      <c r="H30" s="62"/>
      <c r="I30" s="62">
        <v>15</v>
      </c>
      <c r="J30" s="62"/>
      <c r="K30" s="62"/>
      <c r="L30" s="62"/>
      <c r="M30" s="62"/>
      <c r="N30" s="62"/>
      <c r="O30" s="62"/>
      <c r="P30" s="62"/>
      <c r="Q30" s="69"/>
      <c r="R30" s="62">
        <f t="shared" si="0"/>
        <v>33</v>
      </c>
      <c r="S30" s="62">
        <f t="shared" si="1"/>
        <v>33</v>
      </c>
      <c r="T30" s="282" t="s">
        <v>32</v>
      </c>
      <c r="U30" s="289">
        <v>1.5</v>
      </c>
      <c r="V30" s="61"/>
      <c r="W30" s="62"/>
      <c r="X30" s="62"/>
      <c r="Y30" s="62"/>
      <c r="Z30" s="61"/>
      <c r="AA30" s="61"/>
      <c r="AB30" s="61"/>
      <c r="AC30" s="61"/>
      <c r="AD30" s="62"/>
      <c r="AE30" s="62"/>
      <c r="AF30" s="62"/>
      <c r="AG30" s="62"/>
      <c r="AH30" s="62"/>
      <c r="AI30" s="62"/>
      <c r="AJ30" s="62">
        <f t="shared" si="2"/>
        <v>0</v>
      </c>
      <c r="AK30" s="62">
        <f t="shared" si="3"/>
        <v>0</v>
      </c>
      <c r="AL30" s="282"/>
      <c r="AM30" s="298"/>
      <c r="AN30" s="172">
        <f t="shared" si="4"/>
        <v>33</v>
      </c>
      <c r="AO30" s="226">
        <f t="shared" si="5"/>
        <v>1.5</v>
      </c>
      <c r="AP30" s="256"/>
      <c r="AQ30" s="256"/>
      <c r="AR30" s="256"/>
      <c r="AS30" s="256"/>
      <c r="AT30" s="256"/>
      <c r="AU30" s="256"/>
      <c r="AV30" s="256"/>
      <c r="AW30" s="256"/>
      <c r="AX30" s="256"/>
      <c r="AY30" s="256"/>
      <c r="AZ30" s="256"/>
      <c r="BA30" s="256"/>
      <c r="BB30" s="256"/>
      <c r="BC30" s="256"/>
      <c r="BD30" s="256"/>
      <c r="BE30" s="256"/>
      <c r="BF30" s="256"/>
      <c r="BG30" s="256"/>
      <c r="BH30" s="256"/>
      <c r="BI30" s="256"/>
      <c r="BJ30" s="256"/>
      <c r="BK30" s="256"/>
      <c r="BL30" s="256"/>
      <c r="BM30" s="256"/>
      <c r="BN30" s="256"/>
      <c r="BO30" s="256"/>
      <c r="BP30" s="256"/>
      <c r="BQ30" s="256"/>
      <c r="BR30" s="256"/>
      <c r="BS30" s="256"/>
      <c r="BT30" s="256"/>
      <c r="BU30" s="256"/>
      <c r="BV30" s="256"/>
      <c r="BW30" s="256"/>
      <c r="BX30" s="256"/>
      <c r="BY30" s="256"/>
      <c r="BZ30" s="256"/>
      <c r="CA30" s="256"/>
      <c r="CB30" s="256"/>
      <c r="CC30" s="256"/>
      <c r="CD30" s="256"/>
      <c r="CE30" s="256"/>
      <c r="CF30" s="256"/>
      <c r="CG30" s="256"/>
      <c r="CH30" s="256"/>
      <c r="CI30" s="256"/>
      <c r="CJ30" s="256"/>
      <c r="CK30" s="256"/>
      <c r="CL30" s="256"/>
      <c r="CM30" s="256"/>
      <c r="CN30" s="256"/>
      <c r="CO30" s="256"/>
      <c r="CP30" s="256"/>
      <c r="CQ30" s="256"/>
      <c r="CR30" s="256"/>
      <c r="CS30" s="256"/>
      <c r="CT30" s="256"/>
      <c r="CU30" s="256"/>
      <c r="CV30" s="256"/>
      <c r="CW30" s="256"/>
      <c r="CX30" s="256"/>
      <c r="CY30" s="256"/>
      <c r="CZ30" s="256"/>
      <c r="DA30" s="256"/>
      <c r="DB30" s="256"/>
      <c r="DC30" s="256"/>
      <c r="DD30" s="256"/>
      <c r="DE30" s="256"/>
      <c r="DF30" s="256"/>
      <c r="DG30" s="256"/>
      <c r="DH30" s="256"/>
      <c r="DI30" s="256"/>
      <c r="DJ30" s="256"/>
      <c r="DK30" s="256"/>
      <c r="DL30" s="256"/>
      <c r="DM30" s="256"/>
      <c r="DN30" s="256"/>
      <c r="DO30" s="256"/>
      <c r="DP30" s="256"/>
      <c r="DQ30" s="256"/>
      <c r="DR30" s="256"/>
      <c r="DS30" s="256"/>
      <c r="DT30" s="256"/>
      <c r="DU30" s="256"/>
      <c r="DV30" s="256"/>
      <c r="DW30" s="256"/>
      <c r="DX30" s="256"/>
      <c r="DY30" s="256"/>
      <c r="DZ30" s="256"/>
      <c r="EA30" s="256"/>
      <c r="EB30" s="256"/>
      <c r="EC30" s="256"/>
      <c r="ED30" s="256"/>
      <c r="EE30" s="256"/>
      <c r="EF30" s="256"/>
      <c r="EG30" s="256"/>
      <c r="EH30" s="256"/>
      <c r="EI30" s="256"/>
      <c r="EJ30" s="256"/>
      <c r="EK30" s="256"/>
      <c r="EL30" s="256"/>
      <c r="EM30" s="256"/>
      <c r="EN30" s="256"/>
      <c r="EO30" s="256"/>
      <c r="EP30" s="256"/>
      <c r="EQ30" s="256"/>
      <c r="ER30" s="256"/>
      <c r="ES30" s="256"/>
      <c r="ET30" s="256"/>
      <c r="EU30" s="256"/>
      <c r="EV30" s="256"/>
      <c r="EW30" s="256"/>
      <c r="EX30" s="256"/>
      <c r="EY30" s="256"/>
      <c r="EZ30" s="256"/>
      <c r="FA30" s="256"/>
      <c r="FB30" s="256"/>
      <c r="FC30" s="256"/>
      <c r="FD30" s="256"/>
      <c r="FE30" s="256"/>
      <c r="FF30" s="256"/>
      <c r="FG30" s="256"/>
      <c r="FH30" s="256"/>
      <c r="FI30" s="256"/>
      <c r="FJ30" s="256"/>
      <c r="FK30" s="256"/>
      <c r="FL30" s="256"/>
      <c r="FM30" s="256"/>
      <c r="FN30" s="256"/>
      <c r="FO30" s="256"/>
      <c r="FP30" s="256"/>
      <c r="FQ30" s="256"/>
      <c r="FR30" s="256"/>
      <c r="FS30" s="256"/>
      <c r="FT30" s="256"/>
      <c r="FU30" s="256"/>
      <c r="FV30" s="256"/>
      <c r="FW30" s="256"/>
      <c r="FX30" s="256"/>
      <c r="FY30" s="256"/>
      <c r="FZ30" s="256"/>
      <c r="GA30" s="256"/>
      <c r="GB30" s="256"/>
      <c r="GC30" s="256"/>
      <c r="GD30" s="256"/>
      <c r="GE30" s="256"/>
      <c r="GF30" s="256"/>
      <c r="GG30" s="256"/>
      <c r="GH30" s="256"/>
      <c r="GI30" s="256"/>
      <c r="GJ30" s="256"/>
      <c r="GK30" s="256"/>
      <c r="GL30" s="256"/>
      <c r="GM30" s="256"/>
      <c r="GN30" s="256"/>
      <c r="GO30" s="256"/>
      <c r="GP30" s="256"/>
      <c r="GQ30" s="256"/>
      <c r="GR30" s="256"/>
      <c r="GS30" s="256"/>
      <c r="GT30" s="256"/>
      <c r="GU30" s="256"/>
      <c r="GV30" s="256"/>
      <c r="GW30" s="256"/>
      <c r="GX30" s="256"/>
      <c r="GY30" s="256"/>
      <c r="GZ30" s="256"/>
      <c r="HA30" s="256"/>
      <c r="HB30" s="256"/>
      <c r="HC30" s="256"/>
      <c r="HD30" s="256"/>
      <c r="HE30" s="256"/>
      <c r="HF30" s="256"/>
      <c r="HG30" s="256"/>
      <c r="HH30" s="256"/>
      <c r="HI30" s="256"/>
      <c r="HJ30" s="256"/>
      <c r="HK30" s="256"/>
      <c r="HL30" s="256"/>
      <c r="HM30" s="256"/>
      <c r="HN30" s="256"/>
      <c r="HO30" s="256"/>
      <c r="HP30" s="256"/>
      <c r="HQ30" s="256"/>
      <c r="HR30" s="256"/>
      <c r="HS30" s="256"/>
      <c r="HT30" s="256"/>
      <c r="HU30" s="256"/>
      <c r="HV30" s="256"/>
      <c r="HW30" s="256"/>
      <c r="HX30" s="256"/>
      <c r="HY30" s="256"/>
      <c r="HZ30" s="256"/>
      <c r="IA30" s="256"/>
    </row>
    <row r="31" spans="1:235" customFormat="1" ht="15" customHeight="1" x14ac:dyDescent="0.25">
      <c r="A31" s="100">
        <v>12</v>
      </c>
      <c r="B31" s="26" t="s">
        <v>23</v>
      </c>
      <c r="C31" s="103" t="s">
        <v>60</v>
      </c>
      <c r="D31" s="169">
        <v>15</v>
      </c>
      <c r="E31" s="61"/>
      <c r="F31" s="62"/>
      <c r="G31" s="62"/>
      <c r="H31" s="62">
        <v>40</v>
      </c>
      <c r="I31" s="62"/>
      <c r="J31" s="62"/>
      <c r="K31" s="62"/>
      <c r="L31" s="62"/>
      <c r="M31" s="62"/>
      <c r="N31" s="62"/>
      <c r="O31" s="62"/>
      <c r="P31" s="62"/>
      <c r="Q31" s="69"/>
      <c r="R31" s="62">
        <f t="shared" si="0"/>
        <v>55</v>
      </c>
      <c r="S31" s="62">
        <f t="shared" si="1"/>
        <v>55</v>
      </c>
      <c r="T31" s="282" t="s">
        <v>85</v>
      </c>
      <c r="U31" s="289">
        <v>2.5</v>
      </c>
      <c r="V31" s="61"/>
      <c r="W31" s="62"/>
      <c r="X31" s="62"/>
      <c r="Y31" s="62"/>
      <c r="Z31" s="61"/>
      <c r="AA31" s="61"/>
      <c r="AB31" s="61"/>
      <c r="AC31" s="61"/>
      <c r="AD31" s="62"/>
      <c r="AE31" s="62"/>
      <c r="AF31" s="62"/>
      <c r="AG31" s="62"/>
      <c r="AH31" s="62"/>
      <c r="AI31" s="62"/>
      <c r="AJ31" s="62">
        <f t="shared" si="2"/>
        <v>0</v>
      </c>
      <c r="AK31" s="62">
        <f t="shared" si="3"/>
        <v>0</v>
      </c>
      <c r="AL31" s="282"/>
      <c r="AM31" s="298"/>
      <c r="AN31" s="172">
        <f t="shared" si="4"/>
        <v>55</v>
      </c>
      <c r="AO31" s="226">
        <f t="shared" si="5"/>
        <v>2.5</v>
      </c>
      <c r="AP31" s="256"/>
      <c r="AQ31" s="256"/>
      <c r="AR31" s="256"/>
      <c r="AS31" s="256"/>
      <c r="AT31" s="256"/>
      <c r="AU31" s="256"/>
      <c r="AV31" s="256"/>
      <c r="AW31" s="256"/>
      <c r="AX31" s="256"/>
      <c r="AY31" s="256"/>
      <c r="AZ31" s="256"/>
      <c r="BA31" s="256"/>
      <c r="BB31" s="256"/>
      <c r="BC31" s="256"/>
      <c r="BD31" s="256"/>
      <c r="BE31" s="256"/>
      <c r="BF31" s="256"/>
      <c r="BG31" s="256"/>
      <c r="BH31" s="256"/>
      <c r="BI31" s="256"/>
      <c r="BJ31" s="256"/>
      <c r="BK31" s="256"/>
      <c r="BL31" s="256"/>
      <c r="BM31" s="256"/>
      <c r="BN31" s="256"/>
      <c r="BO31" s="256"/>
      <c r="BP31" s="256"/>
      <c r="BQ31" s="256"/>
      <c r="BR31" s="256"/>
      <c r="BS31" s="256"/>
      <c r="BT31" s="256"/>
      <c r="BU31" s="256"/>
      <c r="BV31" s="256"/>
      <c r="BW31" s="256"/>
      <c r="BX31" s="256"/>
      <c r="BY31" s="256"/>
      <c r="BZ31" s="256"/>
      <c r="CA31" s="256"/>
      <c r="CB31" s="256"/>
      <c r="CC31" s="256"/>
      <c r="CD31" s="256"/>
      <c r="CE31" s="256"/>
      <c r="CF31" s="256"/>
      <c r="CG31" s="256"/>
      <c r="CH31" s="256"/>
      <c r="CI31" s="256"/>
      <c r="CJ31" s="256"/>
      <c r="CK31" s="256"/>
      <c r="CL31" s="256"/>
      <c r="CM31" s="256"/>
      <c r="CN31" s="256"/>
      <c r="CO31" s="256"/>
      <c r="CP31" s="256"/>
      <c r="CQ31" s="256"/>
      <c r="CR31" s="256"/>
      <c r="CS31" s="256"/>
      <c r="CT31" s="256"/>
      <c r="CU31" s="256"/>
      <c r="CV31" s="256"/>
      <c r="CW31" s="256"/>
      <c r="CX31" s="256"/>
      <c r="CY31" s="256"/>
      <c r="CZ31" s="256"/>
      <c r="DA31" s="256"/>
      <c r="DB31" s="256"/>
      <c r="DC31" s="256"/>
      <c r="DD31" s="256"/>
      <c r="DE31" s="256"/>
      <c r="DF31" s="256"/>
      <c r="DG31" s="256"/>
      <c r="DH31" s="256"/>
      <c r="DI31" s="256"/>
      <c r="DJ31" s="256"/>
      <c r="DK31" s="256"/>
      <c r="DL31" s="256"/>
      <c r="DM31" s="256"/>
      <c r="DN31" s="256"/>
      <c r="DO31" s="256"/>
      <c r="DP31" s="256"/>
      <c r="DQ31" s="256"/>
      <c r="DR31" s="256"/>
      <c r="DS31" s="256"/>
      <c r="DT31" s="256"/>
      <c r="DU31" s="256"/>
      <c r="DV31" s="256"/>
      <c r="DW31" s="256"/>
      <c r="DX31" s="256"/>
      <c r="DY31" s="256"/>
      <c r="DZ31" s="256"/>
      <c r="EA31" s="256"/>
      <c r="EB31" s="256"/>
      <c r="EC31" s="256"/>
      <c r="ED31" s="256"/>
      <c r="EE31" s="256"/>
      <c r="EF31" s="256"/>
      <c r="EG31" s="256"/>
      <c r="EH31" s="256"/>
      <c r="EI31" s="256"/>
      <c r="EJ31" s="256"/>
      <c r="EK31" s="256"/>
      <c r="EL31" s="256"/>
      <c r="EM31" s="256"/>
      <c r="EN31" s="256"/>
      <c r="EO31" s="256"/>
      <c r="EP31" s="256"/>
      <c r="EQ31" s="256"/>
      <c r="ER31" s="256"/>
      <c r="ES31" s="256"/>
      <c r="ET31" s="256"/>
      <c r="EU31" s="256"/>
      <c r="EV31" s="256"/>
      <c r="EW31" s="256"/>
      <c r="EX31" s="256"/>
      <c r="EY31" s="256"/>
      <c r="EZ31" s="256"/>
      <c r="FA31" s="256"/>
      <c r="FB31" s="256"/>
      <c r="FC31" s="256"/>
      <c r="FD31" s="256"/>
      <c r="FE31" s="256"/>
      <c r="FF31" s="256"/>
      <c r="FG31" s="256"/>
      <c r="FH31" s="256"/>
      <c r="FI31" s="256"/>
      <c r="FJ31" s="256"/>
      <c r="FK31" s="256"/>
      <c r="FL31" s="256"/>
      <c r="FM31" s="256"/>
      <c r="FN31" s="256"/>
      <c r="FO31" s="256"/>
      <c r="FP31" s="256"/>
      <c r="FQ31" s="256"/>
      <c r="FR31" s="256"/>
      <c r="FS31" s="256"/>
      <c r="FT31" s="256"/>
      <c r="FU31" s="256"/>
      <c r="FV31" s="256"/>
      <c r="FW31" s="256"/>
      <c r="FX31" s="256"/>
      <c r="FY31" s="256"/>
      <c r="FZ31" s="256"/>
      <c r="GA31" s="256"/>
      <c r="GB31" s="256"/>
      <c r="GC31" s="256"/>
      <c r="GD31" s="256"/>
      <c r="GE31" s="256"/>
      <c r="GF31" s="256"/>
      <c r="GG31" s="256"/>
      <c r="GH31" s="256"/>
      <c r="GI31" s="256"/>
      <c r="GJ31" s="256"/>
      <c r="GK31" s="256"/>
      <c r="GL31" s="256"/>
      <c r="GM31" s="256"/>
      <c r="GN31" s="256"/>
      <c r="GO31" s="256"/>
      <c r="GP31" s="256"/>
      <c r="GQ31" s="256"/>
      <c r="GR31" s="256"/>
      <c r="GS31" s="256"/>
      <c r="GT31" s="256"/>
      <c r="GU31" s="256"/>
      <c r="GV31" s="256"/>
      <c r="GW31" s="256"/>
      <c r="GX31" s="256"/>
      <c r="GY31" s="256"/>
      <c r="GZ31" s="256"/>
      <c r="HA31" s="256"/>
      <c r="HB31" s="256"/>
      <c r="HC31" s="256"/>
      <c r="HD31" s="256"/>
      <c r="HE31" s="256"/>
      <c r="HF31" s="256"/>
      <c r="HG31" s="256"/>
      <c r="HH31" s="256"/>
      <c r="HI31" s="256"/>
      <c r="HJ31" s="256"/>
      <c r="HK31" s="256"/>
      <c r="HL31" s="256"/>
      <c r="HM31" s="256"/>
      <c r="HN31" s="256"/>
      <c r="HO31" s="256"/>
      <c r="HP31" s="256"/>
      <c r="HQ31" s="256"/>
      <c r="HR31" s="256"/>
      <c r="HS31" s="256"/>
      <c r="HT31" s="256"/>
      <c r="HU31" s="256"/>
      <c r="HV31" s="256"/>
      <c r="HW31" s="256"/>
      <c r="HX31" s="256"/>
      <c r="HY31" s="256"/>
      <c r="HZ31" s="256"/>
      <c r="IA31" s="256"/>
    </row>
    <row r="32" spans="1:235" s="174" customFormat="1" ht="15" customHeight="1" x14ac:dyDescent="0.25">
      <c r="A32" s="100">
        <v>13</v>
      </c>
      <c r="B32" s="26" t="s">
        <v>23</v>
      </c>
      <c r="C32" s="103" t="s">
        <v>61</v>
      </c>
      <c r="D32" s="169"/>
      <c r="E32" s="61"/>
      <c r="F32" s="62"/>
      <c r="G32" s="62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2">
        <f t="shared" si="0"/>
        <v>0</v>
      </c>
      <c r="S32" s="62">
        <f t="shared" si="1"/>
        <v>0</v>
      </c>
      <c r="T32" s="282"/>
      <c r="U32" s="289"/>
      <c r="V32" s="61">
        <v>20</v>
      </c>
      <c r="W32" s="62"/>
      <c r="X32" s="62"/>
      <c r="Y32" s="62"/>
      <c r="Z32" s="61"/>
      <c r="AA32" s="61"/>
      <c r="AB32" s="61"/>
      <c r="AC32" s="61"/>
      <c r="AD32" s="62"/>
      <c r="AE32" s="62"/>
      <c r="AF32" s="62"/>
      <c r="AG32" s="62"/>
      <c r="AH32" s="62"/>
      <c r="AI32" s="69"/>
      <c r="AJ32" s="62">
        <f t="shared" si="2"/>
        <v>20</v>
      </c>
      <c r="AK32" s="62">
        <f t="shared" si="3"/>
        <v>20</v>
      </c>
      <c r="AL32" s="282" t="s">
        <v>32</v>
      </c>
      <c r="AM32" s="298">
        <v>1</v>
      </c>
      <c r="AN32" s="172">
        <f t="shared" si="4"/>
        <v>20</v>
      </c>
      <c r="AO32" s="226">
        <f t="shared" si="5"/>
        <v>1</v>
      </c>
      <c r="AP32" s="256"/>
      <c r="AQ32" s="256"/>
      <c r="AR32" s="256"/>
      <c r="AS32" s="256"/>
      <c r="AT32" s="256"/>
      <c r="AU32" s="256"/>
      <c r="AV32" s="256"/>
      <c r="AW32" s="256"/>
      <c r="AX32" s="256"/>
      <c r="AY32" s="256"/>
      <c r="AZ32" s="256"/>
      <c r="BA32" s="256"/>
      <c r="BB32" s="256"/>
      <c r="BC32" s="256"/>
      <c r="BD32" s="256"/>
      <c r="BE32" s="256"/>
      <c r="BF32" s="256"/>
      <c r="BG32" s="256"/>
      <c r="BH32" s="256"/>
      <c r="BI32" s="256"/>
      <c r="BJ32" s="256"/>
      <c r="BK32" s="256"/>
      <c r="BL32" s="256"/>
      <c r="BM32" s="256"/>
      <c r="BN32" s="256"/>
      <c r="BO32" s="256"/>
      <c r="BP32" s="256"/>
      <c r="BQ32" s="256"/>
      <c r="BR32" s="256"/>
      <c r="BS32" s="256"/>
      <c r="BT32" s="256"/>
      <c r="BU32" s="256"/>
      <c r="BV32" s="256"/>
      <c r="BW32" s="256"/>
      <c r="BX32" s="256"/>
      <c r="BY32" s="256"/>
      <c r="BZ32" s="256"/>
      <c r="CA32" s="256"/>
      <c r="CB32" s="256"/>
      <c r="CC32" s="256"/>
      <c r="CD32" s="256"/>
      <c r="CE32" s="256"/>
      <c r="CF32" s="256"/>
      <c r="CG32" s="256"/>
      <c r="CH32" s="256"/>
      <c r="CI32" s="256"/>
      <c r="CJ32" s="256"/>
      <c r="CK32" s="256"/>
      <c r="CL32" s="256"/>
      <c r="CM32" s="256"/>
      <c r="CN32" s="256"/>
      <c r="CO32" s="256"/>
      <c r="CP32" s="256"/>
      <c r="CQ32" s="256"/>
      <c r="CR32" s="256"/>
      <c r="CS32" s="256"/>
      <c r="CT32" s="256"/>
      <c r="CU32" s="256"/>
      <c r="CV32" s="256"/>
      <c r="CW32" s="256"/>
      <c r="CX32" s="256"/>
      <c r="CY32" s="256"/>
      <c r="CZ32" s="256"/>
      <c r="DA32" s="256"/>
      <c r="DB32" s="256"/>
      <c r="DC32" s="256"/>
      <c r="DD32" s="256"/>
      <c r="DE32" s="256"/>
      <c r="DF32" s="256"/>
      <c r="DG32" s="256"/>
      <c r="DH32" s="256"/>
      <c r="DI32" s="256"/>
      <c r="DJ32" s="256"/>
      <c r="DK32" s="256"/>
      <c r="DL32" s="256"/>
      <c r="DM32" s="256"/>
      <c r="DN32" s="256"/>
      <c r="DO32" s="256"/>
      <c r="DP32" s="256"/>
      <c r="DQ32" s="256"/>
      <c r="DR32" s="256"/>
      <c r="DS32" s="256"/>
      <c r="DT32" s="256"/>
      <c r="DU32" s="256"/>
      <c r="DV32" s="256"/>
      <c r="DW32" s="256"/>
      <c r="DX32" s="256"/>
      <c r="DY32" s="256"/>
      <c r="DZ32" s="256"/>
      <c r="EA32" s="256"/>
      <c r="EB32" s="256"/>
      <c r="EC32" s="256"/>
      <c r="ED32" s="256"/>
      <c r="EE32" s="256"/>
      <c r="EF32" s="256"/>
      <c r="EG32" s="256"/>
      <c r="EH32" s="256"/>
      <c r="EI32" s="256"/>
      <c r="EJ32" s="256"/>
      <c r="EK32" s="256"/>
      <c r="EL32" s="256"/>
      <c r="EM32" s="256"/>
      <c r="EN32" s="256"/>
      <c r="EO32" s="256"/>
      <c r="EP32" s="256"/>
      <c r="EQ32" s="256"/>
      <c r="ER32" s="256"/>
      <c r="ES32" s="256"/>
      <c r="ET32" s="256"/>
      <c r="EU32" s="256"/>
      <c r="EV32" s="256"/>
      <c r="EW32" s="256"/>
      <c r="EX32" s="256"/>
      <c r="EY32" s="256"/>
      <c r="EZ32" s="256"/>
      <c r="FA32" s="256"/>
      <c r="FB32" s="256"/>
      <c r="FC32" s="256"/>
      <c r="FD32" s="256"/>
      <c r="FE32" s="256"/>
      <c r="FF32" s="256"/>
      <c r="FG32" s="256"/>
      <c r="FH32" s="256"/>
      <c r="FI32" s="256"/>
      <c r="FJ32" s="256"/>
      <c r="FK32" s="256"/>
      <c r="FL32" s="256"/>
      <c r="FM32" s="256"/>
      <c r="FN32" s="256"/>
      <c r="FO32" s="256"/>
      <c r="FP32" s="256"/>
      <c r="FQ32" s="256"/>
      <c r="FR32" s="256"/>
      <c r="FS32" s="256"/>
      <c r="FT32" s="256"/>
      <c r="FU32" s="256"/>
      <c r="FV32" s="256"/>
      <c r="FW32" s="256"/>
      <c r="FX32" s="256"/>
      <c r="FY32" s="256"/>
      <c r="FZ32" s="256"/>
      <c r="GA32" s="256"/>
      <c r="GB32" s="256"/>
      <c r="GC32" s="256"/>
      <c r="GD32" s="256"/>
      <c r="GE32" s="256"/>
      <c r="GF32" s="256"/>
      <c r="GG32" s="256"/>
      <c r="GH32" s="256"/>
      <c r="GI32" s="256"/>
      <c r="GJ32" s="256"/>
      <c r="GK32" s="256"/>
      <c r="GL32" s="256"/>
      <c r="GM32" s="256"/>
      <c r="GN32" s="256"/>
      <c r="GO32" s="256"/>
      <c r="GP32" s="256"/>
      <c r="GQ32" s="256"/>
      <c r="GR32" s="256"/>
      <c r="GS32" s="256"/>
      <c r="GT32" s="256"/>
      <c r="GU32" s="256"/>
      <c r="GV32" s="256"/>
      <c r="GW32" s="256"/>
      <c r="GX32" s="256"/>
      <c r="GY32" s="256"/>
      <c r="GZ32" s="256"/>
      <c r="HA32" s="256"/>
      <c r="HB32" s="256"/>
      <c r="HC32" s="256"/>
      <c r="HD32" s="256"/>
      <c r="HE32" s="256"/>
      <c r="HF32" s="256"/>
      <c r="HG32" s="256"/>
      <c r="HH32" s="256"/>
      <c r="HI32" s="256"/>
      <c r="HJ32" s="256"/>
      <c r="HK32" s="256"/>
      <c r="HL32" s="256"/>
      <c r="HM32" s="256"/>
      <c r="HN32" s="256"/>
      <c r="HO32" s="256"/>
      <c r="HP32" s="256"/>
      <c r="HQ32" s="256"/>
      <c r="HR32" s="256"/>
      <c r="HS32" s="256"/>
      <c r="HT32" s="256"/>
      <c r="HU32" s="256"/>
      <c r="HV32" s="256"/>
      <c r="HW32" s="256"/>
      <c r="HX32" s="256"/>
      <c r="HY32" s="256"/>
      <c r="HZ32" s="256"/>
      <c r="IA32" s="256"/>
    </row>
    <row r="33" spans="1:235" customFormat="1" ht="15" customHeight="1" x14ac:dyDescent="0.25">
      <c r="A33" s="100">
        <v>14</v>
      </c>
      <c r="B33" s="26" t="s">
        <v>23</v>
      </c>
      <c r="C33" s="103" t="s">
        <v>116</v>
      </c>
      <c r="D33" s="169">
        <v>18</v>
      </c>
      <c r="E33" s="61"/>
      <c r="F33" s="62">
        <v>15</v>
      </c>
      <c r="G33" s="62"/>
      <c r="H33" s="62"/>
      <c r="I33" s="62"/>
      <c r="J33" s="62"/>
      <c r="K33" s="62"/>
      <c r="L33" s="62"/>
      <c r="M33" s="62"/>
      <c r="N33" s="62"/>
      <c r="O33" s="62"/>
      <c r="P33" s="62"/>
      <c r="Q33" s="69"/>
      <c r="R33" s="62">
        <f t="shared" si="0"/>
        <v>33</v>
      </c>
      <c r="S33" s="62">
        <f t="shared" si="1"/>
        <v>33</v>
      </c>
      <c r="T33" s="282" t="s">
        <v>32</v>
      </c>
      <c r="U33" s="289">
        <v>1.5</v>
      </c>
      <c r="V33" s="61"/>
      <c r="W33" s="62"/>
      <c r="X33" s="62"/>
      <c r="Y33" s="62"/>
      <c r="Z33" s="61"/>
      <c r="AA33" s="61"/>
      <c r="AB33" s="61"/>
      <c r="AC33" s="61"/>
      <c r="AD33" s="62"/>
      <c r="AE33" s="62"/>
      <c r="AF33" s="62"/>
      <c r="AG33" s="62"/>
      <c r="AH33" s="62"/>
      <c r="AI33" s="62"/>
      <c r="AJ33" s="62">
        <f t="shared" si="2"/>
        <v>0</v>
      </c>
      <c r="AK33" s="62">
        <f t="shared" si="3"/>
        <v>0</v>
      </c>
      <c r="AL33" s="282"/>
      <c r="AM33" s="298"/>
      <c r="AN33" s="172">
        <f t="shared" si="4"/>
        <v>33</v>
      </c>
      <c r="AO33" s="226">
        <f t="shared" si="5"/>
        <v>1.5</v>
      </c>
      <c r="AP33" s="256"/>
      <c r="AQ33" s="256"/>
      <c r="AR33" s="256"/>
      <c r="AS33" s="256"/>
      <c r="AT33" s="256"/>
      <c r="AU33" s="256"/>
      <c r="AV33" s="256"/>
      <c r="AW33" s="256"/>
      <c r="AX33" s="256"/>
      <c r="AY33" s="256"/>
      <c r="AZ33" s="256"/>
      <c r="BA33" s="256"/>
      <c r="BB33" s="256"/>
      <c r="BC33" s="256"/>
      <c r="BD33" s="256"/>
      <c r="BE33" s="256"/>
      <c r="BF33" s="256"/>
      <c r="BG33" s="256"/>
      <c r="BH33" s="256"/>
      <c r="BI33" s="256"/>
      <c r="BJ33" s="256"/>
      <c r="BK33" s="256"/>
      <c r="BL33" s="256"/>
      <c r="BM33" s="256"/>
      <c r="BN33" s="256"/>
      <c r="BO33" s="256"/>
      <c r="BP33" s="256"/>
      <c r="BQ33" s="256"/>
      <c r="BR33" s="256"/>
      <c r="BS33" s="256"/>
      <c r="BT33" s="256"/>
      <c r="BU33" s="256"/>
      <c r="BV33" s="256"/>
      <c r="BW33" s="256"/>
      <c r="BX33" s="256"/>
      <c r="BY33" s="256"/>
      <c r="BZ33" s="256"/>
      <c r="CA33" s="256"/>
      <c r="CB33" s="256"/>
      <c r="CC33" s="256"/>
      <c r="CD33" s="256"/>
      <c r="CE33" s="256"/>
      <c r="CF33" s="256"/>
      <c r="CG33" s="256"/>
      <c r="CH33" s="256"/>
      <c r="CI33" s="256"/>
      <c r="CJ33" s="256"/>
      <c r="CK33" s="256"/>
      <c r="CL33" s="256"/>
      <c r="CM33" s="256"/>
      <c r="CN33" s="256"/>
      <c r="CO33" s="256"/>
      <c r="CP33" s="256"/>
      <c r="CQ33" s="256"/>
      <c r="CR33" s="256"/>
      <c r="CS33" s="256"/>
      <c r="CT33" s="256"/>
      <c r="CU33" s="256"/>
      <c r="CV33" s="256"/>
      <c r="CW33" s="256"/>
      <c r="CX33" s="256"/>
      <c r="CY33" s="256"/>
      <c r="CZ33" s="256"/>
      <c r="DA33" s="256"/>
      <c r="DB33" s="256"/>
      <c r="DC33" s="256"/>
      <c r="DD33" s="256"/>
      <c r="DE33" s="256"/>
      <c r="DF33" s="256"/>
      <c r="DG33" s="256"/>
      <c r="DH33" s="256"/>
      <c r="DI33" s="256"/>
      <c r="DJ33" s="256"/>
      <c r="DK33" s="256"/>
      <c r="DL33" s="256"/>
      <c r="DM33" s="256"/>
      <c r="DN33" s="256"/>
      <c r="DO33" s="256"/>
      <c r="DP33" s="256"/>
      <c r="DQ33" s="256"/>
      <c r="DR33" s="256"/>
      <c r="DS33" s="256"/>
      <c r="DT33" s="256"/>
      <c r="DU33" s="256"/>
      <c r="DV33" s="256"/>
      <c r="DW33" s="256"/>
      <c r="DX33" s="256"/>
      <c r="DY33" s="256"/>
      <c r="DZ33" s="256"/>
      <c r="EA33" s="256"/>
      <c r="EB33" s="256"/>
      <c r="EC33" s="256"/>
      <c r="ED33" s="256"/>
      <c r="EE33" s="256"/>
      <c r="EF33" s="256"/>
      <c r="EG33" s="256"/>
      <c r="EH33" s="256"/>
      <c r="EI33" s="256"/>
      <c r="EJ33" s="256"/>
      <c r="EK33" s="256"/>
      <c r="EL33" s="256"/>
      <c r="EM33" s="256"/>
      <c r="EN33" s="256"/>
      <c r="EO33" s="256"/>
      <c r="EP33" s="256"/>
      <c r="EQ33" s="256"/>
      <c r="ER33" s="256"/>
      <c r="ES33" s="256"/>
      <c r="ET33" s="256"/>
      <c r="EU33" s="256"/>
      <c r="EV33" s="256"/>
      <c r="EW33" s="256"/>
      <c r="EX33" s="256"/>
      <c r="EY33" s="256"/>
      <c r="EZ33" s="256"/>
      <c r="FA33" s="256"/>
      <c r="FB33" s="256"/>
      <c r="FC33" s="256"/>
      <c r="FD33" s="256"/>
      <c r="FE33" s="256"/>
      <c r="FF33" s="256"/>
      <c r="FG33" s="256"/>
      <c r="FH33" s="256"/>
      <c r="FI33" s="256"/>
      <c r="FJ33" s="256"/>
      <c r="FK33" s="256"/>
      <c r="FL33" s="256"/>
      <c r="FM33" s="256"/>
      <c r="FN33" s="256"/>
      <c r="FO33" s="256"/>
      <c r="FP33" s="256"/>
      <c r="FQ33" s="256"/>
      <c r="FR33" s="256"/>
      <c r="FS33" s="256"/>
      <c r="FT33" s="256"/>
      <c r="FU33" s="256"/>
      <c r="FV33" s="256"/>
      <c r="FW33" s="256"/>
      <c r="FX33" s="256"/>
      <c r="FY33" s="256"/>
      <c r="FZ33" s="256"/>
      <c r="GA33" s="256"/>
      <c r="GB33" s="256"/>
      <c r="GC33" s="256"/>
      <c r="GD33" s="256"/>
      <c r="GE33" s="256"/>
      <c r="GF33" s="256"/>
      <c r="GG33" s="256"/>
      <c r="GH33" s="256"/>
      <c r="GI33" s="256"/>
      <c r="GJ33" s="256"/>
      <c r="GK33" s="256"/>
      <c r="GL33" s="256"/>
      <c r="GM33" s="256"/>
      <c r="GN33" s="256"/>
      <c r="GO33" s="256"/>
      <c r="GP33" s="256"/>
      <c r="GQ33" s="256"/>
      <c r="GR33" s="256"/>
      <c r="GS33" s="256"/>
      <c r="GT33" s="256"/>
      <c r="GU33" s="256"/>
      <c r="GV33" s="256"/>
      <c r="GW33" s="256"/>
      <c r="GX33" s="256"/>
      <c r="GY33" s="256"/>
      <c r="GZ33" s="256"/>
      <c r="HA33" s="256"/>
      <c r="HB33" s="256"/>
      <c r="HC33" s="256"/>
      <c r="HD33" s="256"/>
      <c r="HE33" s="256"/>
      <c r="HF33" s="256"/>
      <c r="HG33" s="256"/>
      <c r="HH33" s="256"/>
      <c r="HI33" s="256"/>
      <c r="HJ33" s="256"/>
      <c r="HK33" s="256"/>
      <c r="HL33" s="256"/>
      <c r="HM33" s="256"/>
      <c r="HN33" s="256"/>
      <c r="HO33" s="256"/>
      <c r="HP33" s="256"/>
      <c r="HQ33" s="256"/>
      <c r="HR33" s="256"/>
      <c r="HS33" s="256"/>
      <c r="HT33" s="256"/>
      <c r="HU33" s="256"/>
      <c r="HV33" s="256"/>
      <c r="HW33" s="256"/>
      <c r="HX33" s="256"/>
      <c r="HY33" s="256"/>
      <c r="HZ33" s="256"/>
      <c r="IA33" s="256"/>
    </row>
    <row r="34" spans="1:235" customFormat="1" ht="15" customHeight="1" thickBot="1" x14ac:dyDescent="0.3">
      <c r="A34" s="101">
        <v>15</v>
      </c>
      <c r="B34" s="34" t="s">
        <v>23</v>
      </c>
      <c r="C34" s="104" t="s">
        <v>62</v>
      </c>
      <c r="D34" s="170">
        <v>20</v>
      </c>
      <c r="E34" s="72"/>
      <c r="F34" s="73"/>
      <c r="G34" s="73"/>
      <c r="H34" s="73">
        <v>15</v>
      </c>
      <c r="I34" s="73"/>
      <c r="J34" s="73"/>
      <c r="K34" s="73"/>
      <c r="L34" s="73"/>
      <c r="M34" s="73"/>
      <c r="N34" s="73"/>
      <c r="O34" s="73"/>
      <c r="P34" s="73"/>
      <c r="Q34" s="81"/>
      <c r="R34" s="73">
        <f t="shared" si="0"/>
        <v>35</v>
      </c>
      <c r="S34" s="73">
        <f t="shared" si="1"/>
        <v>35</v>
      </c>
      <c r="T34" s="280" t="s">
        <v>32</v>
      </c>
      <c r="U34" s="288">
        <v>1.5</v>
      </c>
      <c r="V34" s="72"/>
      <c r="W34" s="73"/>
      <c r="X34" s="73"/>
      <c r="Y34" s="73"/>
      <c r="Z34" s="72"/>
      <c r="AA34" s="72"/>
      <c r="AB34" s="72"/>
      <c r="AC34" s="72"/>
      <c r="AD34" s="73"/>
      <c r="AE34" s="73"/>
      <c r="AF34" s="73"/>
      <c r="AG34" s="73"/>
      <c r="AH34" s="73"/>
      <c r="AI34" s="73"/>
      <c r="AJ34" s="73">
        <f t="shared" si="2"/>
        <v>0</v>
      </c>
      <c r="AK34" s="73">
        <f t="shared" si="3"/>
        <v>0</v>
      </c>
      <c r="AL34" s="280"/>
      <c r="AM34" s="297"/>
      <c r="AN34" s="156">
        <f t="shared" si="4"/>
        <v>35</v>
      </c>
      <c r="AO34" s="234">
        <f t="shared" si="5"/>
        <v>1.5</v>
      </c>
      <c r="AP34" s="256"/>
      <c r="AQ34" s="256"/>
      <c r="AR34" s="256"/>
      <c r="AS34" s="256"/>
      <c r="AT34" s="256"/>
      <c r="AU34" s="256"/>
      <c r="AV34" s="256"/>
      <c r="AW34" s="256"/>
      <c r="AX34" s="256"/>
      <c r="AY34" s="256"/>
      <c r="AZ34" s="256"/>
      <c r="BA34" s="256"/>
      <c r="BB34" s="256"/>
      <c r="BC34" s="256"/>
      <c r="BD34" s="256"/>
      <c r="BE34" s="256"/>
      <c r="BF34" s="256"/>
      <c r="BG34" s="256"/>
      <c r="BH34" s="256"/>
      <c r="BI34" s="256"/>
      <c r="BJ34" s="256"/>
      <c r="BK34" s="256"/>
      <c r="BL34" s="256"/>
      <c r="BM34" s="256"/>
      <c r="BN34" s="256"/>
      <c r="BO34" s="256"/>
      <c r="BP34" s="256"/>
      <c r="BQ34" s="256"/>
      <c r="BR34" s="256"/>
      <c r="BS34" s="256"/>
      <c r="BT34" s="256"/>
      <c r="BU34" s="256"/>
      <c r="BV34" s="256"/>
      <c r="BW34" s="256"/>
      <c r="BX34" s="256"/>
      <c r="BY34" s="256"/>
      <c r="BZ34" s="256"/>
      <c r="CA34" s="256"/>
      <c r="CB34" s="256"/>
      <c r="CC34" s="256"/>
      <c r="CD34" s="256"/>
      <c r="CE34" s="256"/>
      <c r="CF34" s="256"/>
      <c r="CG34" s="256"/>
      <c r="CH34" s="256"/>
      <c r="CI34" s="256"/>
      <c r="CJ34" s="256"/>
      <c r="CK34" s="256"/>
      <c r="CL34" s="256"/>
      <c r="CM34" s="256"/>
      <c r="CN34" s="256"/>
      <c r="CO34" s="256"/>
      <c r="CP34" s="256"/>
      <c r="CQ34" s="256"/>
      <c r="CR34" s="256"/>
      <c r="CS34" s="256"/>
      <c r="CT34" s="256"/>
      <c r="CU34" s="256"/>
      <c r="CV34" s="256"/>
      <c r="CW34" s="256"/>
      <c r="CX34" s="256"/>
      <c r="CY34" s="256"/>
      <c r="CZ34" s="256"/>
      <c r="DA34" s="256"/>
      <c r="DB34" s="256"/>
      <c r="DC34" s="256"/>
      <c r="DD34" s="256"/>
      <c r="DE34" s="256"/>
      <c r="DF34" s="256"/>
      <c r="DG34" s="256"/>
      <c r="DH34" s="256"/>
      <c r="DI34" s="256"/>
      <c r="DJ34" s="256"/>
      <c r="DK34" s="256"/>
      <c r="DL34" s="256"/>
      <c r="DM34" s="256"/>
      <c r="DN34" s="256"/>
      <c r="DO34" s="256"/>
      <c r="DP34" s="256"/>
      <c r="DQ34" s="256"/>
      <c r="DR34" s="256"/>
      <c r="DS34" s="256"/>
      <c r="DT34" s="256"/>
      <c r="DU34" s="256"/>
      <c r="DV34" s="256"/>
      <c r="DW34" s="256"/>
      <c r="DX34" s="256"/>
      <c r="DY34" s="256"/>
      <c r="DZ34" s="256"/>
      <c r="EA34" s="256"/>
      <c r="EB34" s="256"/>
      <c r="EC34" s="256"/>
      <c r="ED34" s="256"/>
      <c r="EE34" s="256"/>
      <c r="EF34" s="256"/>
      <c r="EG34" s="256"/>
      <c r="EH34" s="256"/>
      <c r="EI34" s="256"/>
      <c r="EJ34" s="256"/>
      <c r="EK34" s="256"/>
      <c r="EL34" s="256"/>
      <c r="EM34" s="256"/>
      <c r="EN34" s="256"/>
      <c r="EO34" s="256"/>
      <c r="EP34" s="256"/>
      <c r="EQ34" s="256"/>
      <c r="ER34" s="256"/>
      <c r="ES34" s="256"/>
      <c r="ET34" s="256"/>
      <c r="EU34" s="256"/>
      <c r="EV34" s="256"/>
      <c r="EW34" s="256"/>
      <c r="EX34" s="256"/>
      <c r="EY34" s="256"/>
      <c r="EZ34" s="256"/>
      <c r="FA34" s="256"/>
      <c r="FB34" s="256"/>
      <c r="FC34" s="256"/>
      <c r="FD34" s="256"/>
      <c r="FE34" s="256"/>
      <c r="FF34" s="256"/>
      <c r="FG34" s="256"/>
      <c r="FH34" s="256"/>
      <c r="FI34" s="256"/>
      <c r="FJ34" s="256"/>
      <c r="FK34" s="256"/>
      <c r="FL34" s="256"/>
      <c r="FM34" s="256"/>
      <c r="FN34" s="256"/>
      <c r="FO34" s="256"/>
      <c r="FP34" s="256"/>
      <c r="FQ34" s="256"/>
      <c r="FR34" s="256"/>
      <c r="FS34" s="256"/>
      <c r="FT34" s="256"/>
      <c r="FU34" s="256"/>
      <c r="FV34" s="256"/>
      <c r="FW34" s="256"/>
      <c r="FX34" s="256"/>
      <c r="FY34" s="256"/>
      <c r="FZ34" s="256"/>
      <c r="GA34" s="256"/>
      <c r="GB34" s="256"/>
      <c r="GC34" s="256"/>
      <c r="GD34" s="256"/>
      <c r="GE34" s="256"/>
      <c r="GF34" s="256"/>
      <c r="GG34" s="256"/>
      <c r="GH34" s="256"/>
      <c r="GI34" s="256"/>
      <c r="GJ34" s="256"/>
      <c r="GK34" s="256"/>
      <c r="GL34" s="256"/>
      <c r="GM34" s="256"/>
      <c r="GN34" s="256"/>
      <c r="GO34" s="256"/>
      <c r="GP34" s="256"/>
      <c r="GQ34" s="256"/>
      <c r="GR34" s="256"/>
      <c r="GS34" s="256"/>
      <c r="GT34" s="256"/>
      <c r="GU34" s="256"/>
      <c r="GV34" s="256"/>
      <c r="GW34" s="256"/>
      <c r="GX34" s="256"/>
      <c r="GY34" s="256"/>
      <c r="GZ34" s="256"/>
      <c r="HA34" s="256"/>
      <c r="HB34" s="256"/>
      <c r="HC34" s="256"/>
      <c r="HD34" s="256"/>
      <c r="HE34" s="256"/>
      <c r="HF34" s="256"/>
      <c r="HG34" s="256"/>
      <c r="HH34" s="256"/>
      <c r="HI34" s="256"/>
      <c r="HJ34" s="256"/>
      <c r="HK34" s="256"/>
      <c r="HL34" s="256"/>
      <c r="HM34" s="256"/>
      <c r="HN34" s="256"/>
      <c r="HO34" s="256"/>
      <c r="HP34" s="256"/>
      <c r="HQ34" s="256"/>
      <c r="HR34" s="256"/>
      <c r="HS34" s="256"/>
      <c r="HT34" s="256"/>
      <c r="HU34" s="256"/>
      <c r="HV34" s="256"/>
      <c r="HW34" s="256"/>
      <c r="HX34" s="256"/>
      <c r="HY34" s="256"/>
      <c r="HZ34" s="256"/>
      <c r="IA34" s="256"/>
    </row>
    <row r="35" spans="1:235" s="40" customFormat="1" ht="36" customHeight="1" thickBot="1" x14ac:dyDescent="0.25">
      <c r="A35" s="466" t="s">
        <v>78</v>
      </c>
      <c r="B35" s="467"/>
      <c r="C35" s="467"/>
      <c r="D35" s="456">
        <f ca="1">SUM(D35:P35)</f>
        <v>0</v>
      </c>
      <c r="E35" s="457"/>
      <c r="F35" s="457"/>
      <c r="G35" s="457"/>
      <c r="H35" s="457"/>
      <c r="I35" s="457"/>
      <c r="J35" s="457"/>
      <c r="K35" s="457"/>
      <c r="L35" s="457"/>
      <c r="M35" s="457"/>
      <c r="N35" s="457"/>
      <c r="O35" s="457"/>
      <c r="P35" s="457"/>
      <c r="Q35" s="457"/>
      <c r="R35" s="457"/>
      <c r="S35" s="457"/>
      <c r="T35" s="457"/>
      <c r="U35" s="457"/>
      <c r="V35" s="457"/>
      <c r="W35" s="457"/>
      <c r="X35" s="457"/>
      <c r="Y35" s="457"/>
      <c r="Z35" s="457"/>
      <c r="AA35" s="457"/>
      <c r="AB35" s="457"/>
      <c r="AC35" s="457"/>
      <c r="AD35" s="457"/>
      <c r="AE35" s="457"/>
      <c r="AF35" s="457"/>
      <c r="AG35" s="457"/>
      <c r="AH35" s="457"/>
      <c r="AI35" s="457"/>
      <c r="AJ35" s="457"/>
      <c r="AK35" s="457"/>
      <c r="AL35" s="457"/>
      <c r="AM35" s="457"/>
      <c r="AN35" s="458"/>
      <c r="AO35" s="459"/>
      <c r="AP35" s="254"/>
      <c r="AQ35" s="254"/>
      <c r="AR35" s="254"/>
      <c r="AS35" s="254"/>
      <c r="AT35" s="254"/>
      <c r="AU35" s="254"/>
      <c r="AV35" s="254"/>
      <c r="AW35" s="254"/>
      <c r="AX35" s="254"/>
      <c r="AY35" s="254"/>
      <c r="AZ35" s="254"/>
      <c r="BA35" s="254"/>
      <c r="BB35" s="254"/>
      <c r="BC35" s="254"/>
      <c r="BD35" s="254"/>
      <c r="BE35" s="254"/>
      <c r="BF35" s="254"/>
      <c r="BG35" s="254"/>
      <c r="BH35" s="254"/>
      <c r="BI35" s="254"/>
      <c r="BJ35" s="254"/>
      <c r="BK35" s="254"/>
      <c r="BL35" s="254"/>
      <c r="BM35" s="254"/>
      <c r="BN35" s="254"/>
      <c r="BO35" s="254"/>
      <c r="BP35" s="254"/>
      <c r="BQ35" s="254"/>
      <c r="BR35" s="254"/>
      <c r="BS35" s="254"/>
      <c r="BT35" s="254"/>
      <c r="BU35" s="254"/>
      <c r="BV35" s="254"/>
      <c r="BW35" s="254"/>
      <c r="BX35" s="254"/>
      <c r="BY35" s="254"/>
      <c r="BZ35" s="254"/>
      <c r="CA35" s="254"/>
      <c r="CB35" s="254"/>
      <c r="CC35" s="254"/>
      <c r="CD35" s="254"/>
      <c r="CE35" s="254"/>
      <c r="CF35" s="254"/>
      <c r="CG35" s="254"/>
      <c r="CH35" s="254"/>
      <c r="CI35" s="254"/>
      <c r="CJ35" s="254"/>
      <c r="CK35" s="254"/>
      <c r="CL35" s="254"/>
      <c r="CM35" s="254"/>
      <c r="CN35" s="254"/>
      <c r="CO35" s="254"/>
      <c r="CP35" s="254"/>
      <c r="CQ35" s="254"/>
      <c r="CR35" s="254"/>
      <c r="CS35" s="254"/>
      <c r="CT35" s="254"/>
      <c r="CU35" s="254"/>
      <c r="CV35" s="254"/>
      <c r="CW35" s="254"/>
      <c r="CX35" s="254"/>
      <c r="CY35" s="254"/>
      <c r="CZ35" s="254"/>
      <c r="DA35" s="254"/>
      <c r="DB35" s="254"/>
      <c r="DC35" s="254"/>
      <c r="DD35" s="254"/>
      <c r="DE35" s="254"/>
      <c r="DF35" s="254"/>
      <c r="DG35" s="254"/>
      <c r="DH35" s="254"/>
      <c r="DI35" s="254"/>
      <c r="DJ35" s="254"/>
      <c r="DK35" s="254"/>
      <c r="DL35" s="254"/>
      <c r="DM35" s="254"/>
      <c r="DN35" s="254"/>
      <c r="DO35" s="254"/>
      <c r="DP35" s="254"/>
      <c r="DQ35" s="254"/>
      <c r="DR35" s="254"/>
      <c r="DS35" s="254"/>
      <c r="DT35" s="254"/>
      <c r="DU35" s="254"/>
      <c r="DV35" s="254"/>
      <c r="DW35" s="254"/>
      <c r="DX35" s="254"/>
      <c r="DY35" s="254"/>
      <c r="DZ35" s="254"/>
      <c r="EA35" s="254"/>
      <c r="EB35" s="254"/>
      <c r="EC35" s="254"/>
      <c r="ED35" s="254"/>
      <c r="EE35" s="254"/>
      <c r="EF35" s="254"/>
      <c r="EG35" s="254"/>
      <c r="EH35" s="254"/>
      <c r="EI35" s="254"/>
      <c r="EJ35" s="254"/>
      <c r="EK35" s="254"/>
      <c r="EL35" s="254"/>
      <c r="EM35" s="254"/>
      <c r="EN35" s="254"/>
      <c r="EO35" s="254"/>
      <c r="EP35" s="254"/>
      <c r="EQ35" s="254"/>
      <c r="ER35" s="254"/>
      <c r="ES35" s="254"/>
      <c r="ET35" s="254"/>
      <c r="EU35" s="254"/>
      <c r="EV35" s="254"/>
      <c r="EW35" s="254"/>
      <c r="EX35" s="254"/>
      <c r="EY35" s="254"/>
      <c r="EZ35" s="254"/>
      <c r="FA35" s="254"/>
      <c r="FB35" s="254"/>
      <c r="FC35" s="254"/>
      <c r="FD35" s="254"/>
      <c r="FE35" s="254"/>
      <c r="FF35" s="254"/>
      <c r="FG35" s="254"/>
      <c r="FH35" s="254"/>
      <c r="FI35" s="254"/>
      <c r="FJ35" s="254"/>
      <c r="FK35" s="254"/>
      <c r="FL35" s="254"/>
      <c r="FM35" s="254"/>
      <c r="FN35" s="254"/>
      <c r="FO35" s="254"/>
      <c r="FP35" s="254"/>
      <c r="FQ35" s="254"/>
      <c r="FR35" s="254"/>
      <c r="FS35" s="254"/>
      <c r="FT35" s="254"/>
      <c r="FU35" s="254"/>
      <c r="FV35" s="254"/>
      <c r="FW35" s="254"/>
      <c r="FX35" s="254"/>
      <c r="FY35" s="254"/>
      <c r="FZ35" s="254"/>
      <c r="GA35" s="254"/>
      <c r="GB35" s="254"/>
      <c r="GC35" s="254"/>
      <c r="GD35" s="254"/>
      <c r="GE35" s="254"/>
      <c r="GF35" s="254"/>
      <c r="GG35" s="254"/>
      <c r="GH35" s="254"/>
      <c r="GI35" s="254"/>
      <c r="GJ35" s="254"/>
      <c r="GK35" s="254"/>
      <c r="GL35" s="254"/>
      <c r="GM35" s="254"/>
      <c r="GN35" s="254"/>
      <c r="GO35" s="254"/>
      <c r="GP35" s="254"/>
      <c r="GQ35" s="254"/>
      <c r="GR35" s="254"/>
      <c r="GS35" s="254"/>
      <c r="GT35" s="254"/>
      <c r="GU35" s="254"/>
      <c r="GV35" s="254"/>
      <c r="GW35" s="254"/>
      <c r="GX35" s="254"/>
      <c r="GY35" s="254"/>
      <c r="GZ35" s="254"/>
      <c r="HA35" s="254"/>
      <c r="HB35" s="254"/>
      <c r="HC35" s="254"/>
      <c r="HD35" s="254"/>
      <c r="HE35" s="254"/>
      <c r="HF35" s="254"/>
      <c r="HG35" s="254"/>
      <c r="HH35" s="254"/>
      <c r="HI35" s="254"/>
      <c r="HJ35" s="254"/>
      <c r="HK35" s="254"/>
      <c r="HL35" s="254"/>
      <c r="HM35" s="254"/>
      <c r="HN35" s="254"/>
      <c r="HO35" s="254"/>
      <c r="HP35" s="254"/>
      <c r="HQ35" s="254"/>
      <c r="HR35" s="254"/>
      <c r="HS35" s="254"/>
      <c r="HT35" s="254"/>
      <c r="HU35" s="254"/>
      <c r="HV35" s="254"/>
      <c r="HW35" s="254"/>
      <c r="HX35" s="254"/>
      <c r="HY35" s="254"/>
      <c r="HZ35" s="254"/>
      <c r="IA35" s="254"/>
    </row>
    <row r="36" spans="1:235" s="174" customFormat="1" ht="38.25" customHeight="1" thickTop="1" thickBot="1" x14ac:dyDescent="0.3">
      <c r="A36" s="260">
        <v>16</v>
      </c>
      <c r="B36" s="240" t="s">
        <v>23</v>
      </c>
      <c r="C36" s="261" t="s">
        <v>82</v>
      </c>
      <c r="D36" s="276"/>
      <c r="E36" s="26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83">
        <f t="shared" si="0"/>
        <v>0</v>
      </c>
      <c r="S36" s="83">
        <f>SUM(D36:Q36)</f>
        <v>0</v>
      </c>
      <c r="T36" s="264"/>
      <c r="U36" s="265"/>
      <c r="V36" s="262"/>
      <c r="W36" s="83"/>
      <c r="X36" s="83"/>
      <c r="Y36" s="83"/>
      <c r="Z36" s="263"/>
      <c r="AA36" s="263"/>
      <c r="AB36" s="263"/>
      <c r="AC36" s="263"/>
      <c r="AD36" s="83"/>
      <c r="AE36" s="83"/>
      <c r="AF36" s="83"/>
      <c r="AG36" s="83"/>
      <c r="AH36" s="83">
        <v>96</v>
      </c>
      <c r="AI36" s="83"/>
      <c r="AJ36" s="83">
        <f>SUM(V36:AH36)</f>
        <v>96</v>
      </c>
      <c r="AK36" s="83">
        <f t="shared" si="3"/>
        <v>96</v>
      </c>
      <c r="AL36" s="293" t="s">
        <v>32</v>
      </c>
      <c r="AM36" s="299">
        <v>4</v>
      </c>
      <c r="AN36" s="235">
        <f>S36+AK36</f>
        <v>96</v>
      </c>
      <c r="AO36" s="236">
        <f>U36+AM36</f>
        <v>4</v>
      </c>
      <c r="AP36" s="256"/>
      <c r="AQ36" s="256"/>
      <c r="AR36" s="256"/>
      <c r="AS36" s="256"/>
      <c r="AT36" s="256"/>
      <c r="AU36" s="256"/>
      <c r="AV36" s="256"/>
      <c r="AW36" s="256"/>
      <c r="AX36" s="256"/>
      <c r="AY36" s="256"/>
      <c r="AZ36" s="256"/>
      <c r="BA36" s="256"/>
      <c r="BB36" s="256"/>
      <c r="BC36" s="256"/>
      <c r="BD36" s="256"/>
      <c r="BE36" s="256"/>
      <c r="BF36" s="256"/>
      <c r="BG36" s="256"/>
      <c r="BH36" s="256"/>
      <c r="BI36" s="256"/>
      <c r="BJ36" s="256"/>
      <c r="BK36" s="256"/>
      <c r="BL36" s="256"/>
      <c r="BM36" s="256"/>
      <c r="BN36" s="256"/>
      <c r="BO36" s="256"/>
      <c r="BP36" s="256"/>
      <c r="BQ36" s="256"/>
      <c r="BR36" s="256"/>
      <c r="BS36" s="256"/>
      <c r="BT36" s="256"/>
      <c r="BU36" s="256"/>
      <c r="BV36" s="256"/>
      <c r="BW36" s="256"/>
      <c r="BX36" s="256"/>
      <c r="BY36" s="256"/>
      <c r="BZ36" s="256"/>
      <c r="CA36" s="256"/>
      <c r="CB36" s="256"/>
      <c r="CC36" s="256"/>
      <c r="CD36" s="256"/>
      <c r="CE36" s="256"/>
      <c r="CF36" s="256"/>
      <c r="CG36" s="256"/>
      <c r="CH36" s="256"/>
      <c r="CI36" s="256"/>
      <c r="CJ36" s="256"/>
      <c r="CK36" s="256"/>
      <c r="CL36" s="256"/>
      <c r="CM36" s="256"/>
      <c r="CN36" s="256"/>
      <c r="CO36" s="256"/>
      <c r="CP36" s="256"/>
      <c r="CQ36" s="256"/>
      <c r="CR36" s="256"/>
      <c r="CS36" s="256"/>
      <c r="CT36" s="256"/>
      <c r="CU36" s="256"/>
      <c r="CV36" s="256"/>
      <c r="CW36" s="256"/>
      <c r="CX36" s="256"/>
      <c r="CY36" s="256"/>
      <c r="CZ36" s="256"/>
      <c r="DA36" s="256"/>
      <c r="DB36" s="256"/>
      <c r="DC36" s="256"/>
      <c r="DD36" s="256"/>
      <c r="DE36" s="256"/>
      <c r="DF36" s="256"/>
      <c r="DG36" s="256"/>
      <c r="DH36" s="256"/>
      <c r="DI36" s="256"/>
      <c r="DJ36" s="256"/>
      <c r="DK36" s="256"/>
      <c r="DL36" s="256"/>
      <c r="DM36" s="256"/>
      <c r="DN36" s="256"/>
      <c r="DO36" s="256"/>
      <c r="DP36" s="256"/>
      <c r="DQ36" s="256"/>
      <c r="DR36" s="256"/>
      <c r="DS36" s="256"/>
      <c r="DT36" s="256"/>
      <c r="DU36" s="256"/>
      <c r="DV36" s="256"/>
      <c r="DW36" s="256"/>
      <c r="DX36" s="256"/>
      <c r="DY36" s="256"/>
      <c r="DZ36" s="256"/>
      <c r="EA36" s="256"/>
      <c r="EB36" s="256"/>
      <c r="EC36" s="256"/>
      <c r="ED36" s="256"/>
      <c r="EE36" s="256"/>
      <c r="EF36" s="256"/>
      <c r="EG36" s="256"/>
      <c r="EH36" s="256"/>
      <c r="EI36" s="256"/>
      <c r="EJ36" s="256"/>
      <c r="EK36" s="256"/>
      <c r="EL36" s="256"/>
      <c r="EM36" s="256"/>
      <c r="EN36" s="256"/>
      <c r="EO36" s="256"/>
      <c r="EP36" s="256"/>
      <c r="EQ36" s="256"/>
      <c r="ER36" s="256"/>
      <c r="ES36" s="256"/>
      <c r="ET36" s="256"/>
      <c r="EU36" s="256"/>
      <c r="EV36" s="256"/>
      <c r="EW36" s="256"/>
      <c r="EX36" s="256"/>
      <c r="EY36" s="256"/>
      <c r="EZ36" s="256"/>
      <c r="FA36" s="256"/>
      <c r="FB36" s="256"/>
      <c r="FC36" s="256"/>
      <c r="FD36" s="256"/>
      <c r="FE36" s="256"/>
      <c r="FF36" s="256"/>
      <c r="FG36" s="256"/>
      <c r="FH36" s="256"/>
      <c r="FI36" s="256"/>
      <c r="FJ36" s="256"/>
      <c r="FK36" s="256"/>
      <c r="FL36" s="256"/>
      <c r="FM36" s="256"/>
      <c r="FN36" s="256"/>
      <c r="FO36" s="256"/>
      <c r="FP36" s="256"/>
      <c r="FQ36" s="256"/>
      <c r="FR36" s="256"/>
      <c r="FS36" s="256"/>
      <c r="FT36" s="256"/>
      <c r="FU36" s="256"/>
      <c r="FV36" s="256"/>
      <c r="FW36" s="256"/>
      <c r="FX36" s="256"/>
      <c r="FY36" s="256"/>
      <c r="FZ36" s="256"/>
      <c r="GA36" s="256"/>
      <c r="GB36" s="256"/>
      <c r="GC36" s="256"/>
      <c r="GD36" s="256"/>
      <c r="GE36" s="256"/>
      <c r="GF36" s="256"/>
      <c r="GG36" s="256"/>
      <c r="GH36" s="256"/>
      <c r="GI36" s="256"/>
      <c r="GJ36" s="256"/>
      <c r="GK36" s="256"/>
      <c r="GL36" s="256"/>
      <c r="GM36" s="256"/>
      <c r="GN36" s="256"/>
      <c r="GO36" s="256"/>
      <c r="GP36" s="256"/>
      <c r="GQ36" s="256"/>
      <c r="GR36" s="256"/>
      <c r="GS36" s="256"/>
      <c r="GT36" s="256"/>
      <c r="GU36" s="256"/>
      <c r="GV36" s="256"/>
      <c r="GW36" s="256"/>
      <c r="GX36" s="256"/>
      <c r="GY36" s="256"/>
      <c r="GZ36" s="256"/>
      <c r="HA36" s="256"/>
      <c r="HB36" s="256"/>
      <c r="HC36" s="256"/>
      <c r="HD36" s="256"/>
      <c r="HE36" s="256"/>
      <c r="HF36" s="256"/>
      <c r="HG36" s="256"/>
      <c r="HH36" s="256"/>
      <c r="HI36" s="256"/>
      <c r="HJ36" s="256"/>
      <c r="HK36" s="256"/>
      <c r="HL36" s="256"/>
      <c r="HM36" s="256"/>
      <c r="HN36" s="256"/>
      <c r="HO36" s="256"/>
      <c r="HP36" s="256"/>
      <c r="HQ36" s="256"/>
      <c r="HR36" s="256"/>
      <c r="HS36" s="256"/>
      <c r="HT36" s="256"/>
      <c r="HU36" s="256"/>
      <c r="HV36" s="256"/>
      <c r="HW36" s="256"/>
      <c r="HX36" s="256"/>
      <c r="HY36" s="256"/>
      <c r="HZ36" s="256"/>
      <c r="IA36" s="256"/>
    </row>
    <row r="37" spans="1:235" s="41" customFormat="1" ht="36" customHeight="1" thickBot="1" x14ac:dyDescent="0.25">
      <c r="A37" s="466" t="s">
        <v>79</v>
      </c>
      <c r="B37" s="467"/>
      <c r="C37" s="467"/>
      <c r="D37" s="456">
        <f ca="1">SUM(D37:P37)</f>
        <v>0</v>
      </c>
      <c r="E37" s="457"/>
      <c r="F37" s="457"/>
      <c r="G37" s="457"/>
      <c r="H37" s="457"/>
      <c r="I37" s="457"/>
      <c r="J37" s="457"/>
      <c r="K37" s="457"/>
      <c r="L37" s="457"/>
      <c r="M37" s="457"/>
      <c r="N37" s="457"/>
      <c r="O37" s="457"/>
      <c r="P37" s="457"/>
      <c r="Q37" s="457"/>
      <c r="R37" s="457"/>
      <c r="S37" s="457"/>
      <c r="T37" s="457"/>
      <c r="U37" s="457"/>
      <c r="V37" s="457"/>
      <c r="W37" s="457"/>
      <c r="X37" s="457"/>
      <c r="Y37" s="457"/>
      <c r="Z37" s="457"/>
      <c r="AA37" s="457"/>
      <c r="AB37" s="457"/>
      <c r="AC37" s="457"/>
      <c r="AD37" s="457"/>
      <c r="AE37" s="457"/>
      <c r="AF37" s="457"/>
      <c r="AG37" s="457"/>
      <c r="AH37" s="457"/>
      <c r="AI37" s="457"/>
      <c r="AJ37" s="457"/>
      <c r="AK37" s="457"/>
      <c r="AL37" s="457"/>
      <c r="AM37" s="457"/>
      <c r="AN37" s="458"/>
      <c r="AO37" s="459"/>
      <c r="AP37" s="256"/>
      <c r="AQ37" s="256"/>
      <c r="AR37" s="256"/>
      <c r="AS37" s="256"/>
      <c r="AT37" s="256"/>
      <c r="AU37" s="256"/>
      <c r="AV37" s="256"/>
      <c r="AW37" s="256"/>
      <c r="AX37" s="256"/>
      <c r="AY37" s="256"/>
      <c r="AZ37" s="256"/>
      <c r="BA37" s="256"/>
      <c r="BB37" s="256"/>
      <c r="BC37" s="256"/>
      <c r="BD37" s="256"/>
      <c r="BE37" s="256"/>
      <c r="BF37" s="256"/>
      <c r="BG37" s="256"/>
      <c r="BH37" s="256"/>
      <c r="BI37" s="256"/>
      <c r="BJ37" s="256"/>
      <c r="BK37" s="256"/>
      <c r="BL37" s="256"/>
      <c r="BM37" s="256"/>
      <c r="BN37" s="256"/>
      <c r="BO37" s="256"/>
      <c r="BP37" s="256"/>
      <c r="BQ37" s="256"/>
      <c r="BR37" s="256"/>
      <c r="BS37" s="256"/>
      <c r="BT37" s="256"/>
      <c r="BU37" s="256"/>
      <c r="BV37" s="256"/>
      <c r="BW37" s="256"/>
      <c r="BX37" s="256"/>
      <c r="BY37" s="256"/>
      <c r="BZ37" s="256"/>
      <c r="CA37" s="256"/>
      <c r="CB37" s="256"/>
      <c r="CC37" s="256"/>
      <c r="CD37" s="256"/>
      <c r="CE37" s="256"/>
      <c r="CF37" s="256"/>
      <c r="CG37" s="256"/>
      <c r="CH37" s="256"/>
      <c r="CI37" s="256"/>
      <c r="CJ37" s="256"/>
      <c r="CK37" s="256"/>
      <c r="CL37" s="256"/>
      <c r="CM37" s="256"/>
      <c r="CN37" s="256"/>
      <c r="CO37" s="256"/>
      <c r="CP37" s="256"/>
      <c r="CQ37" s="256"/>
      <c r="CR37" s="256"/>
      <c r="CS37" s="256"/>
      <c r="CT37" s="256"/>
      <c r="CU37" s="256"/>
      <c r="CV37" s="256"/>
      <c r="CW37" s="256"/>
      <c r="CX37" s="256"/>
      <c r="CY37" s="256"/>
      <c r="CZ37" s="256"/>
      <c r="DA37" s="256"/>
      <c r="DB37" s="256"/>
      <c r="DC37" s="256"/>
      <c r="DD37" s="256"/>
      <c r="DE37" s="256"/>
      <c r="DF37" s="256"/>
      <c r="DG37" s="256"/>
      <c r="DH37" s="256"/>
      <c r="DI37" s="256"/>
      <c r="DJ37" s="256"/>
      <c r="DK37" s="256"/>
      <c r="DL37" s="256"/>
      <c r="DM37" s="256"/>
      <c r="DN37" s="256"/>
      <c r="DO37" s="256"/>
      <c r="DP37" s="256"/>
      <c r="DQ37" s="256"/>
      <c r="DR37" s="256"/>
      <c r="DS37" s="256"/>
      <c r="DT37" s="256"/>
      <c r="DU37" s="256"/>
      <c r="DV37" s="256"/>
      <c r="DW37" s="256"/>
      <c r="DX37" s="256"/>
      <c r="DY37" s="256"/>
      <c r="DZ37" s="256"/>
      <c r="EA37" s="256"/>
      <c r="EB37" s="256"/>
      <c r="EC37" s="256"/>
      <c r="ED37" s="256"/>
      <c r="EE37" s="256"/>
      <c r="EF37" s="256"/>
      <c r="EG37" s="256"/>
      <c r="EH37" s="256"/>
      <c r="EI37" s="256"/>
      <c r="EJ37" s="256"/>
      <c r="EK37" s="256"/>
      <c r="EL37" s="256"/>
      <c r="EM37" s="256"/>
      <c r="EN37" s="256"/>
      <c r="EO37" s="256"/>
      <c r="EP37" s="256"/>
      <c r="EQ37" s="256"/>
      <c r="ER37" s="256"/>
      <c r="ES37" s="256"/>
      <c r="ET37" s="256"/>
      <c r="EU37" s="256"/>
      <c r="EV37" s="256"/>
      <c r="EW37" s="256"/>
      <c r="EX37" s="256"/>
      <c r="EY37" s="256"/>
      <c r="EZ37" s="256"/>
      <c r="FA37" s="256"/>
      <c r="FB37" s="256"/>
      <c r="FC37" s="256"/>
      <c r="FD37" s="256"/>
      <c r="FE37" s="256"/>
      <c r="FF37" s="256"/>
      <c r="FG37" s="256"/>
      <c r="FH37" s="256"/>
      <c r="FI37" s="256"/>
      <c r="FJ37" s="256"/>
      <c r="FK37" s="256"/>
      <c r="FL37" s="256"/>
      <c r="FM37" s="256"/>
      <c r="FN37" s="256"/>
      <c r="FO37" s="256"/>
      <c r="FP37" s="256"/>
      <c r="FQ37" s="256"/>
      <c r="FR37" s="256"/>
      <c r="FS37" s="256"/>
      <c r="FT37" s="256"/>
      <c r="FU37" s="256"/>
      <c r="FV37" s="256"/>
      <c r="FW37" s="256"/>
      <c r="FX37" s="256"/>
      <c r="FY37" s="256"/>
      <c r="FZ37" s="256"/>
      <c r="GA37" s="256"/>
      <c r="GB37" s="256"/>
      <c r="GC37" s="256"/>
      <c r="GD37" s="256"/>
      <c r="GE37" s="256"/>
      <c r="GF37" s="256"/>
      <c r="GG37" s="256"/>
      <c r="GH37" s="256"/>
      <c r="GI37" s="256"/>
      <c r="GJ37" s="256"/>
      <c r="GK37" s="256"/>
      <c r="GL37" s="256"/>
      <c r="GM37" s="256"/>
      <c r="GN37" s="256"/>
      <c r="GO37" s="256"/>
      <c r="GP37" s="256"/>
      <c r="GQ37" s="256"/>
      <c r="GR37" s="256"/>
      <c r="GS37" s="256"/>
      <c r="GT37" s="256"/>
      <c r="GU37" s="256"/>
      <c r="GV37" s="256"/>
      <c r="GW37" s="256"/>
      <c r="GX37" s="256"/>
      <c r="GY37" s="256"/>
      <c r="GZ37" s="256"/>
      <c r="HA37" s="256"/>
      <c r="HB37" s="256"/>
      <c r="HC37" s="256"/>
      <c r="HD37" s="256"/>
      <c r="HE37" s="256"/>
      <c r="HF37" s="256"/>
      <c r="HG37" s="256"/>
      <c r="HH37" s="256"/>
      <c r="HI37" s="256"/>
      <c r="HJ37" s="256"/>
      <c r="HK37" s="256"/>
      <c r="HL37" s="256"/>
      <c r="HM37" s="256"/>
      <c r="HN37" s="256"/>
      <c r="HO37" s="256"/>
      <c r="HP37" s="256"/>
      <c r="HQ37" s="256"/>
      <c r="HR37" s="256"/>
      <c r="HS37" s="256"/>
      <c r="HT37" s="256"/>
      <c r="HU37" s="256"/>
      <c r="HV37" s="256"/>
      <c r="HW37" s="256"/>
      <c r="HX37" s="256"/>
      <c r="HY37" s="256"/>
      <c r="HZ37" s="256"/>
      <c r="IA37" s="256"/>
    </row>
    <row r="38" spans="1:235" customFormat="1" ht="39.75" customHeight="1" thickTop="1" x14ac:dyDescent="0.25">
      <c r="A38" s="266">
        <v>17</v>
      </c>
      <c r="B38" s="270" t="s">
        <v>23</v>
      </c>
      <c r="C38" s="273" t="s">
        <v>81</v>
      </c>
      <c r="D38" s="277"/>
      <c r="E38" s="216"/>
      <c r="F38" s="216"/>
      <c r="G38" s="216"/>
      <c r="H38" s="216"/>
      <c r="I38" s="216"/>
      <c r="J38" s="216"/>
      <c r="K38" s="216"/>
      <c r="L38" s="216"/>
      <c r="M38" s="216"/>
      <c r="N38" s="216"/>
      <c r="O38" s="216"/>
      <c r="P38" s="216"/>
      <c r="Q38" s="216"/>
      <c r="R38" s="186">
        <f t="shared" si="0"/>
        <v>0</v>
      </c>
      <c r="S38" s="186">
        <f>SUM(D38:Q38)</f>
        <v>0</v>
      </c>
      <c r="T38" s="283"/>
      <c r="U38" s="290"/>
      <c r="V38" s="285"/>
      <c r="W38" s="186"/>
      <c r="X38" s="186"/>
      <c r="Y38" s="186"/>
      <c r="Z38" s="186"/>
      <c r="AA38" s="186"/>
      <c r="AB38" s="186"/>
      <c r="AC38" s="186"/>
      <c r="AD38" s="186"/>
      <c r="AE38" s="186"/>
      <c r="AF38" s="186"/>
      <c r="AG38" s="186"/>
      <c r="AH38" s="186">
        <v>156</v>
      </c>
      <c r="AI38" s="186"/>
      <c r="AJ38" s="186">
        <f>SUM(V38:AH38)</f>
        <v>156</v>
      </c>
      <c r="AK38" s="186">
        <f t="shared" si="3"/>
        <v>156</v>
      </c>
      <c r="AL38" s="267" t="s">
        <v>32</v>
      </c>
      <c r="AM38" s="300">
        <v>6</v>
      </c>
      <c r="AN38" s="155">
        <f>S38+AK38</f>
        <v>156</v>
      </c>
      <c r="AO38" s="154">
        <f>U38+AM38</f>
        <v>6</v>
      </c>
      <c r="AP38" s="256"/>
      <c r="AQ38" s="256"/>
      <c r="AR38" s="256"/>
      <c r="AS38" s="256"/>
      <c r="AT38" s="256"/>
      <c r="AU38" s="256"/>
      <c r="AV38" s="256"/>
      <c r="AW38" s="256"/>
      <c r="AX38" s="256"/>
      <c r="AY38" s="256"/>
      <c r="AZ38" s="256"/>
      <c r="BA38" s="256"/>
      <c r="BB38" s="256"/>
      <c r="BC38" s="256"/>
      <c r="BD38" s="256"/>
      <c r="BE38" s="256"/>
      <c r="BF38" s="256"/>
      <c r="BG38" s="256"/>
      <c r="BH38" s="256"/>
      <c r="BI38" s="256"/>
      <c r="BJ38" s="256"/>
      <c r="BK38" s="256"/>
      <c r="BL38" s="256"/>
      <c r="BM38" s="256"/>
      <c r="BN38" s="256"/>
      <c r="BO38" s="256"/>
      <c r="BP38" s="256"/>
      <c r="BQ38" s="256"/>
      <c r="BR38" s="256"/>
      <c r="BS38" s="256"/>
      <c r="BT38" s="256"/>
      <c r="BU38" s="256"/>
      <c r="BV38" s="256"/>
      <c r="BW38" s="256"/>
      <c r="BX38" s="256"/>
      <c r="BY38" s="256"/>
      <c r="BZ38" s="256"/>
      <c r="CA38" s="256"/>
      <c r="CB38" s="256"/>
      <c r="CC38" s="256"/>
      <c r="CD38" s="256"/>
      <c r="CE38" s="256"/>
      <c r="CF38" s="256"/>
      <c r="CG38" s="256"/>
      <c r="CH38" s="256"/>
      <c r="CI38" s="256"/>
      <c r="CJ38" s="256"/>
      <c r="CK38" s="256"/>
      <c r="CL38" s="256"/>
      <c r="CM38" s="256"/>
      <c r="CN38" s="256"/>
      <c r="CO38" s="256"/>
      <c r="CP38" s="256"/>
      <c r="CQ38" s="256"/>
      <c r="CR38" s="256"/>
      <c r="CS38" s="256"/>
      <c r="CT38" s="256"/>
      <c r="CU38" s="256"/>
      <c r="CV38" s="256"/>
      <c r="CW38" s="256"/>
      <c r="CX38" s="256"/>
      <c r="CY38" s="256"/>
      <c r="CZ38" s="256"/>
      <c r="DA38" s="256"/>
      <c r="DB38" s="256"/>
      <c r="DC38" s="256"/>
      <c r="DD38" s="256"/>
      <c r="DE38" s="256"/>
      <c r="DF38" s="256"/>
      <c r="DG38" s="256"/>
      <c r="DH38" s="256"/>
      <c r="DI38" s="256"/>
      <c r="DJ38" s="256"/>
      <c r="DK38" s="256"/>
      <c r="DL38" s="256"/>
      <c r="DM38" s="256"/>
      <c r="DN38" s="256"/>
      <c r="DO38" s="256"/>
      <c r="DP38" s="256"/>
      <c r="DQ38" s="256"/>
      <c r="DR38" s="256"/>
      <c r="DS38" s="256"/>
      <c r="DT38" s="256"/>
      <c r="DU38" s="256"/>
      <c r="DV38" s="256"/>
      <c r="DW38" s="256"/>
      <c r="DX38" s="256"/>
      <c r="DY38" s="256"/>
      <c r="DZ38" s="256"/>
      <c r="EA38" s="256"/>
      <c r="EB38" s="256"/>
      <c r="EC38" s="256"/>
      <c r="ED38" s="256"/>
      <c r="EE38" s="256"/>
      <c r="EF38" s="256"/>
      <c r="EG38" s="256"/>
      <c r="EH38" s="256"/>
      <c r="EI38" s="256"/>
      <c r="EJ38" s="256"/>
      <c r="EK38" s="256"/>
      <c r="EL38" s="256"/>
      <c r="EM38" s="256"/>
      <c r="EN38" s="256"/>
      <c r="EO38" s="256"/>
      <c r="EP38" s="256"/>
      <c r="EQ38" s="256"/>
      <c r="ER38" s="256"/>
      <c r="ES38" s="256"/>
      <c r="ET38" s="256"/>
      <c r="EU38" s="256"/>
      <c r="EV38" s="256"/>
      <c r="EW38" s="256"/>
      <c r="EX38" s="256"/>
      <c r="EY38" s="256"/>
      <c r="EZ38" s="256"/>
      <c r="FA38" s="256"/>
      <c r="FB38" s="256"/>
      <c r="FC38" s="256"/>
      <c r="FD38" s="256"/>
      <c r="FE38" s="256"/>
      <c r="FF38" s="256"/>
      <c r="FG38" s="256"/>
      <c r="FH38" s="256"/>
      <c r="FI38" s="256"/>
      <c r="FJ38" s="256"/>
      <c r="FK38" s="256"/>
      <c r="FL38" s="256"/>
      <c r="FM38" s="256"/>
      <c r="FN38" s="256"/>
      <c r="FO38" s="256"/>
      <c r="FP38" s="256"/>
      <c r="FQ38" s="256"/>
      <c r="FR38" s="256"/>
      <c r="FS38" s="256"/>
      <c r="FT38" s="256"/>
      <c r="FU38" s="256"/>
      <c r="FV38" s="256"/>
      <c r="FW38" s="256"/>
      <c r="FX38" s="256"/>
      <c r="FY38" s="256"/>
      <c r="FZ38" s="256"/>
      <c r="GA38" s="256"/>
      <c r="GB38" s="256"/>
      <c r="GC38" s="256"/>
      <c r="GD38" s="256"/>
      <c r="GE38" s="256"/>
      <c r="GF38" s="256"/>
      <c r="GG38" s="256"/>
      <c r="GH38" s="256"/>
      <c r="GI38" s="256"/>
      <c r="GJ38" s="256"/>
      <c r="GK38" s="256"/>
      <c r="GL38" s="256"/>
      <c r="GM38" s="256"/>
      <c r="GN38" s="256"/>
      <c r="GO38" s="256"/>
      <c r="GP38" s="256"/>
      <c r="GQ38" s="256"/>
      <c r="GR38" s="256"/>
      <c r="GS38" s="256"/>
      <c r="GT38" s="256"/>
      <c r="GU38" s="256"/>
      <c r="GV38" s="256"/>
      <c r="GW38" s="256"/>
      <c r="GX38" s="256"/>
      <c r="GY38" s="256"/>
      <c r="GZ38" s="256"/>
      <c r="HA38" s="256"/>
      <c r="HB38" s="256"/>
      <c r="HC38" s="256"/>
      <c r="HD38" s="256"/>
      <c r="HE38" s="256"/>
      <c r="HF38" s="256"/>
      <c r="HG38" s="256"/>
      <c r="HH38" s="256"/>
      <c r="HI38" s="256"/>
      <c r="HJ38" s="256"/>
      <c r="HK38" s="256"/>
      <c r="HL38" s="256"/>
      <c r="HM38" s="256"/>
      <c r="HN38" s="256"/>
      <c r="HO38" s="256"/>
      <c r="HP38" s="256"/>
      <c r="HQ38" s="256"/>
      <c r="HR38" s="256"/>
      <c r="HS38" s="256"/>
      <c r="HT38" s="256"/>
      <c r="HU38" s="256"/>
      <c r="HV38" s="256"/>
      <c r="HW38" s="256"/>
      <c r="HX38" s="256"/>
      <c r="HY38" s="256"/>
      <c r="HZ38" s="256"/>
      <c r="IA38" s="256"/>
    </row>
    <row r="39" spans="1:235" customFormat="1" ht="30" customHeight="1" x14ac:dyDescent="0.25">
      <c r="A39" s="177">
        <v>18</v>
      </c>
      <c r="B39" s="271" t="s">
        <v>23</v>
      </c>
      <c r="C39" s="274" t="s">
        <v>117</v>
      </c>
      <c r="D39" s="171"/>
      <c r="E39" s="144"/>
      <c r="F39" s="144"/>
      <c r="G39" s="144"/>
      <c r="H39" s="144"/>
      <c r="I39" s="144"/>
      <c r="J39" s="144"/>
      <c r="K39" s="144"/>
      <c r="L39" s="144"/>
      <c r="M39" s="144"/>
      <c r="N39" s="144"/>
      <c r="O39" s="144"/>
      <c r="P39" s="144">
        <v>96</v>
      </c>
      <c r="Q39" s="144"/>
      <c r="R39" s="144">
        <f t="shared" si="0"/>
        <v>96</v>
      </c>
      <c r="S39" s="144">
        <f t="shared" ref="S39:S40" si="6">SUM(D39:Q39)</f>
        <v>96</v>
      </c>
      <c r="T39" s="178" t="s">
        <v>32</v>
      </c>
      <c r="U39" s="291">
        <v>4</v>
      </c>
      <c r="V39" s="157"/>
      <c r="W39" s="144"/>
      <c r="X39" s="144"/>
      <c r="Y39" s="144"/>
      <c r="Z39" s="144"/>
      <c r="AA39" s="144"/>
      <c r="AB39" s="144"/>
      <c r="AC39" s="144"/>
      <c r="AD39" s="144"/>
      <c r="AE39" s="144"/>
      <c r="AF39" s="144"/>
      <c r="AG39" s="144"/>
      <c r="AH39" s="144"/>
      <c r="AI39" s="144"/>
      <c r="AJ39" s="144">
        <f t="shared" ref="AJ39:AJ40" si="7">SUM(V39:AH39)</f>
        <v>0</v>
      </c>
      <c r="AK39" s="144">
        <f t="shared" si="3"/>
        <v>0</v>
      </c>
      <c r="AL39" s="178"/>
      <c r="AM39" s="301"/>
      <c r="AN39" s="172">
        <f>AK39+S39</f>
        <v>96</v>
      </c>
      <c r="AO39" s="226">
        <f t="shared" ref="AO39:AO40" si="8">U39+AM39</f>
        <v>4</v>
      </c>
      <c r="AP39" s="256"/>
      <c r="AQ39" s="256"/>
      <c r="AR39" s="256"/>
      <c r="AS39" s="256"/>
      <c r="AT39" s="256"/>
      <c r="AU39" s="256"/>
      <c r="AV39" s="256"/>
      <c r="AW39" s="256"/>
      <c r="AX39" s="256"/>
      <c r="AY39" s="256"/>
      <c r="AZ39" s="256"/>
      <c r="BA39" s="256"/>
      <c r="BB39" s="256"/>
      <c r="BC39" s="256"/>
      <c r="BD39" s="256"/>
      <c r="BE39" s="256"/>
      <c r="BF39" s="256"/>
      <c r="BG39" s="256"/>
      <c r="BH39" s="256"/>
      <c r="BI39" s="256"/>
      <c r="BJ39" s="256"/>
      <c r="BK39" s="256"/>
      <c r="BL39" s="256"/>
      <c r="BM39" s="256"/>
      <c r="BN39" s="256"/>
      <c r="BO39" s="256"/>
      <c r="BP39" s="256"/>
      <c r="BQ39" s="256"/>
      <c r="BR39" s="256"/>
      <c r="BS39" s="256"/>
      <c r="BT39" s="256"/>
      <c r="BU39" s="256"/>
      <c r="BV39" s="256"/>
      <c r="BW39" s="256"/>
      <c r="BX39" s="256"/>
      <c r="BY39" s="256"/>
      <c r="BZ39" s="256"/>
      <c r="CA39" s="256"/>
      <c r="CB39" s="256"/>
      <c r="CC39" s="256"/>
      <c r="CD39" s="256"/>
      <c r="CE39" s="256"/>
      <c r="CF39" s="256"/>
      <c r="CG39" s="256"/>
      <c r="CH39" s="256"/>
      <c r="CI39" s="256"/>
      <c r="CJ39" s="256"/>
      <c r="CK39" s="256"/>
      <c r="CL39" s="256"/>
      <c r="CM39" s="256"/>
      <c r="CN39" s="256"/>
      <c r="CO39" s="256"/>
      <c r="CP39" s="256"/>
      <c r="CQ39" s="256"/>
      <c r="CR39" s="256"/>
      <c r="CS39" s="256"/>
      <c r="CT39" s="256"/>
      <c r="CU39" s="256"/>
      <c r="CV39" s="256"/>
      <c r="CW39" s="256"/>
      <c r="CX39" s="256"/>
      <c r="CY39" s="256"/>
      <c r="CZ39" s="256"/>
      <c r="DA39" s="256"/>
      <c r="DB39" s="256"/>
      <c r="DC39" s="256"/>
      <c r="DD39" s="256"/>
      <c r="DE39" s="256"/>
      <c r="DF39" s="256"/>
      <c r="DG39" s="256"/>
      <c r="DH39" s="256"/>
      <c r="DI39" s="256"/>
      <c r="DJ39" s="256"/>
      <c r="DK39" s="256"/>
      <c r="DL39" s="256"/>
      <c r="DM39" s="256"/>
      <c r="DN39" s="256"/>
      <c r="DO39" s="256"/>
      <c r="DP39" s="256"/>
      <c r="DQ39" s="256"/>
      <c r="DR39" s="256"/>
      <c r="DS39" s="256"/>
      <c r="DT39" s="256"/>
      <c r="DU39" s="256"/>
      <c r="DV39" s="256"/>
      <c r="DW39" s="256"/>
      <c r="DX39" s="256"/>
      <c r="DY39" s="256"/>
      <c r="DZ39" s="256"/>
      <c r="EA39" s="256"/>
      <c r="EB39" s="256"/>
      <c r="EC39" s="256"/>
      <c r="ED39" s="256"/>
      <c r="EE39" s="256"/>
      <c r="EF39" s="256"/>
      <c r="EG39" s="256"/>
      <c r="EH39" s="256"/>
      <c r="EI39" s="256"/>
      <c r="EJ39" s="256"/>
      <c r="EK39" s="256"/>
      <c r="EL39" s="256"/>
      <c r="EM39" s="256"/>
      <c r="EN39" s="256"/>
      <c r="EO39" s="256"/>
      <c r="EP39" s="256"/>
      <c r="EQ39" s="256"/>
      <c r="ER39" s="256"/>
      <c r="ES39" s="256"/>
      <c r="ET39" s="256"/>
      <c r="EU39" s="256"/>
      <c r="EV39" s="256"/>
      <c r="EW39" s="256"/>
      <c r="EX39" s="256"/>
      <c r="EY39" s="256"/>
      <c r="EZ39" s="256"/>
      <c r="FA39" s="256"/>
      <c r="FB39" s="256"/>
      <c r="FC39" s="256"/>
      <c r="FD39" s="256"/>
      <c r="FE39" s="256"/>
      <c r="FF39" s="256"/>
      <c r="FG39" s="256"/>
      <c r="FH39" s="256"/>
      <c r="FI39" s="256"/>
      <c r="FJ39" s="256"/>
      <c r="FK39" s="256"/>
      <c r="FL39" s="256"/>
      <c r="FM39" s="256"/>
      <c r="FN39" s="256"/>
      <c r="FO39" s="256"/>
      <c r="FP39" s="256"/>
      <c r="FQ39" s="256"/>
      <c r="FR39" s="256"/>
      <c r="FS39" s="256"/>
      <c r="FT39" s="256"/>
      <c r="FU39" s="256"/>
      <c r="FV39" s="256"/>
      <c r="FW39" s="256"/>
      <c r="FX39" s="256"/>
      <c r="FY39" s="256"/>
      <c r="FZ39" s="256"/>
      <c r="GA39" s="256"/>
      <c r="GB39" s="256"/>
      <c r="GC39" s="256"/>
      <c r="GD39" s="256"/>
      <c r="GE39" s="256"/>
      <c r="GF39" s="256"/>
      <c r="GG39" s="256"/>
      <c r="GH39" s="256"/>
      <c r="GI39" s="256"/>
      <c r="GJ39" s="256"/>
      <c r="GK39" s="256"/>
      <c r="GL39" s="256"/>
      <c r="GM39" s="256"/>
      <c r="GN39" s="256"/>
      <c r="GO39" s="256"/>
      <c r="GP39" s="256"/>
      <c r="GQ39" s="256"/>
      <c r="GR39" s="256"/>
      <c r="GS39" s="256"/>
      <c r="GT39" s="256"/>
      <c r="GU39" s="256"/>
      <c r="GV39" s="256"/>
      <c r="GW39" s="256"/>
      <c r="GX39" s="256"/>
      <c r="GY39" s="256"/>
      <c r="GZ39" s="256"/>
      <c r="HA39" s="256"/>
      <c r="HB39" s="256"/>
      <c r="HC39" s="256"/>
      <c r="HD39" s="256"/>
      <c r="HE39" s="256"/>
      <c r="HF39" s="256"/>
      <c r="HG39" s="256"/>
      <c r="HH39" s="256"/>
      <c r="HI39" s="256"/>
      <c r="HJ39" s="256"/>
      <c r="HK39" s="256"/>
      <c r="HL39" s="256"/>
      <c r="HM39" s="256"/>
      <c r="HN39" s="256"/>
      <c r="HO39" s="256"/>
      <c r="HP39" s="256"/>
      <c r="HQ39" s="256"/>
      <c r="HR39" s="256"/>
      <c r="HS39" s="256"/>
      <c r="HT39" s="256"/>
      <c r="HU39" s="256"/>
      <c r="HV39" s="256"/>
      <c r="HW39" s="256"/>
      <c r="HX39" s="256"/>
      <c r="HY39" s="256"/>
      <c r="HZ39" s="256"/>
      <c r="IA39" s="256"/>
    </row>
    <row r="40" spans="1:235" customFormat="1" ht="30" customHeight="1" thickBot="1" x14ac:dyDescent="0.3">
      <c r="A40" s="257">
        <v>19</v>
      </c>
      <c r="B40" s="272" t="s">
        <v>23</v>
      </c>
      <c r="C40" s="275" t="s">
        <v>118</v>
      </c>
      <c r="D40" s="214"/>
      <c r="E40" s="211"/>
      <c r="F40" s="211"/>
      <c r="G40" s="211"/>
      <c r="H40" s="211"/>
      <c r="I40" s="211"/>
      <c r="J40" s="211"/>
      <c r="K40" s="211"/>
      <c r="L40" s="211"/>
      <c r="M40" s="211"/>
      <c r="N40" s="211"/>
      <c r="O40" s="211"/>
      <c r="P40" s="211">
        <v>30</v>
      </c>
      <c r="Q40" s="211"/>
      <c r="R40" s="149">
        <f t="shared" si="0"/>
        <v>30</v>
      </c>
      <c r="S40" s="149">
        <f t="shared" si="6"/>
        <v>30</v>
      </c>
      <c r="T40" s="284" t="s">
        <v>32</v>
      </c>
      <c r="U40" s="292">
        <v>1</v>
      </c>
      <c r="V40" s="286"/>
      <c r="W40" s="149"/>
      <c r="X40" s="149"/>
      <c r="Y40" s="149"/>
      <c r="Z40" s="149"/>
      <c r="AA40" s="149"/>
      <c r="AB40" s="149"/>
      <c r="AC40" s="149"/>
      <c r="AD40" s="149"/>
      <c r="AE40" s="149"/>
      <c r="AF40" s="149"/>
      <c r="AG40" s="149"/>
      <c r="AH40" s="149"/>
      <c r="AI40" s="149"/>
      <c r="AJ40" s="149">
        <f t="shared" si="7"/>
        <v>0</v>
      </c>
      <c r="AK40" s="149">
        <f t="shared" si="3"/>
        <v>0</v>
      </c>
      <c r="AL40" s="258"/>
      <c r="AM40" s="302"/>
      <c r="AN40" s="259">
        <f>AK40+S40</f>
        <v>30</v>
      </c>
      <c r="AO40" s="303">
        <f t="shared" si="8"/>
        <v>1</v>
      </c>
      <c r="AP40" s="256"/>
      <c r="AQ40" s="256"/>
      <c r="AR40" s="256"/>
      <c r="AS40" s="256"/>
      <c r="AT40" s="256"/>
      <c r="AU40" s="256"/>
      <c r="AV40" s="256"/>
      <c r="AW40" s="256"/>
      <c r="AX40" s="256"/>
      <c r="AY40" s="256"/>
      <c r="AZ40" s="256"/>
      <c r="BA40" s="256"/>
      <c r="BB40" s="256"/>
      <c r="BC40" s="256"/>
      <c r="BD40" s="256"/>
      <c r="BE40" s="256"/>
      <c r="BF40" s="256"/>
      <c r="BG40" s="256"/>
      <c r="BH40" s="256"/>
      <c r="BI40" s="256"/>
      <c r="BJ40" s="256"/>
      <c r="BK40" s="256"/>
      <c r="BL40" s="256"/>
      <c r="BM40" s="256"/>
      <c r="BN40" s="256"/>
      <c r="BO40" s="256"/>
      <c r="BP40" s="256"/>
      <c r="BQ40" s="256"/>
      <c r="BR40" s="256"/>
      <c r="BS40" s="256"/>
      <c r="BT40" s="256"/>
      <c r="BU40" s="256"/>
      <c r="BV40" s="256"/>
      <c r="BW40" s="256"/>
      <c r="BX40" s="256"/>
      <c r="BY40" s="256"/>
      <c r="BZ40" s="256"/>
      <c r="CA40" s="256"/>
      <c r="CB40" s="256"/>
      <c r="CC40" s="256"/>
      <c r="CD40" s="256"/>
      <c r="CE40" s="256"/>
      <c r="CF40" s="256"/>
      <c r="CG40" s="256"/>
      <c r="CH40" s="256"/>
      <c r="CI40" s="256"/>
      <c r="CJ40" s="256"/>
      <c r="CK40" s="256"/>
      <c r="CL40" s="256"/>
      <c r="CM40" s="256"/>
      <c r="CN40" s="256"/>
      <c r="CO40" s="256"/>
      <c r="CP40" s="256"/>
      <c r="CQ40" s="256"/>
      <c r="CR40" s="256"/>
      <c r="CS40" s="256"/>
      <c r="CT40" s="256"/>
      <c r="CU40" s="256"/>
      <c r="CV40" s="256"/>
      <c r="CW40" s="256"/>
      <c r="CX40" s="256"/>
      <c r="CY40" s="256"/>
      <c r="CZ40" s="256"/>
      <c r="DA40" s="256"/>
      <c r="DB40" s="256"/>
      <c r="DC40" s="256"/>
      <c r="DD40" s="256"/>
      <c r="DE40" s="256"/>
      <c r="DF40" s="256"/>
      <c r="DG40" s="256"/>
      <c r="DH40" s="256"/>
      <c r="DI40" s="256"/>
      <c r="DJ40" s="256"/>
      <c r="DK40" s="256"/>
      <c r="DL40" s="256"/>
      <c r="DM40" s="256"/>
      <c r="DN40" s="256"/>
      <c r="DO40" s="256"/>
      <c r="DP40" s="256"/>
      <c r="DQ40" s="256"/>
      <c r="DR40" s="256"/>
      <c r="DS40" s="256"/>
      <c r="DT40" s="256"/>
      <c r="DU40" s="256"/>
      <c r="DV40" s="256"/>
      <c r="DW40" s="256"/>
      <c r="DX40" s="256"/>
      <c r="DY40" s="256"/>
      <c r="DZ40" s="256"/>
      <c r="EA40" s="256"/>
      <c r="EB40" s="256"/>
      <c r="EC40" s="256"/>
      <c r="ED40" s="256"/>
      <c r="EE40" s="256"/>
      <c r="EF40" s="256"/>
      <c r="EG40" s="256"/>
      <c r="EH40" s="256"/>
      <c r="EI40" s="256"/>
      <c r="EJ40" s="256"/>
      <c r="EK40" s="256"/>
      <c r="EL40" s="256"/>
      <c r="EM40" s="256"/>
      <c r="EN40" s="256"/>
      <c r="EO40" s="256"/>
      <c r="EP40" s="256"/>
      <c r="EQ40" s="256"/>
      <c r="ER40" s="256"/>
      <c r="ES40" s="256"/>
      <c r="ET40" s="256"/>
      <c r="EU40" s="256"/>
      <c r="EV40" s="256"/>
      <c r="EW40" s="256"/>
      <c r="EX40" s="256"/>
      <c r="EY40" s="256"/>
      <c r="EZ40" s="256"/>
      <c r="FA40" s="256"/>
      <c r="FB40" s="256"/>
      <c r="FC40" s="256"/>
      <c r="FD40" s="256"/>
      <c r="FE40" s="256"/>
      <c r="FF40" s="256"/>
      <c r="FG40" s="256"/>
      <c r="FH40" s="256"/>
      <c r="FI40" s="256"/>
      <c r="FJ40" s="256"/>
      <c r="FK40" s="256"/>
      <c r="FL40" s="256"/>
      <c r="FM40" s="256"/>
      <c r="FN40" s="256"/>
      <c r="FO40" s="256"/>
      <c r="FP40" s="256"/>
      <c r="FQ40" s="256"/>
      <c r="FR40" s="256"/>
      <c r="FS40" s="256"/>
      <c r="FT40" s="256"/>
      <c r="FU40" s="256"/>
      <c r="FV40" s="256"/>
      <c r="FW40" s="256"/>
      <c r="FX40" s="256"/>
      <c r="FY40" s="256"/>
      <c r="FZ40" s="256"/>
      <c r="GA40" s="256"/>
      <c r="GB40" s="256"/>
      <c r="GC40" s="256"/>
      <c r="GD40" s="256"/>
      <c r="GE40" s="256"/>
      <c r="GF40" s="256"/>
      <c r="GG40" s="256"/>
      <c r="GH40" s="256"/>
      <c r="GI40" s="256"/>
      <c r="GJ40" s="256"/>
      <c r="GK40" s="256"/>
      <c r="GL40" s="256"/>
      <c r="GM40" s="256"/>
      <c r="GN40" s="256"/>
      <c r="GO40" s="256"/>
      <c r="GP40" s="256"/>
      <c r="GQ40" s="256"/>
      <c r="GR40" s="256"/>
      <c r="GS40" s="256"/>
      <c r="GT40" s="256"/>
      <c r="GU40" s="256"/>
      <c r="GV40" s="256"/>
      <c r="GW40" s="256"/>
      <c r="GX40" s="256"/>
      <c r="GY40" s="256"/>
      <c r="GZ40" s="256"/>
      <c r="HA40" s="256"/>
      <c r="HB40" s="256"/>
      <c r="HC40" s="256"/>
      <c r="HD40" s="256"/>
      <c r="HE40" s="256"/>
      <c r="HF40" s="256"/>
      <c r="HG40" s="256"/>
      <c r="HH40" s="256"/>
      <c r="HI40" s="256"/>
      <c r="HJ40" s="256"/>
      <c r="HK40" s="256"/>
      <c r="HL40" s="256"/>
      <c r="HM40" s="256"/>
      <c r="HN40" s="256"/>
      <c r="HO40" s="256"/>
      <c r="HP40" s="256"/>
      <c r="HQ40" s="256"/>
      <c r="HR40" s="256"/>
      <c r="HS40" s="256"/>
      <c r="HT40" s="256"/>
      <c r="HU40" s="256"/>
      <c r="HV40" s="256"/>
      <c r="HW40" s="256"/>
      <c r="HX40" s="256"/>
      <c r="HY40" s="256"/>
      <c r="HZ40" s="256"/>
      <c r="IA40" s="256"/>
    </row>
    <row r="41" spans="1:235" ht="15" customHeight="1" thickTop="1" thickBot="1" x14ac:dyDescent="0.3">
      <c r="A41" s="463" t="s">
        <v>46</v>
      </c>
      <c r="B41" s="464"/>
      <c r="C41" s="465"/>
      <c r="D41" s="278">
        <f>SUM(D22:D34)</f>
        <v>199</v>
      </c>
      <c r="E41" s="268">
        <f t="shared" ref="E41:Q41" si="9">SUM(E18:E38)</f>
        <v>0</v>
      </c>
      <c r="F41" s="268">
        <f t="shared" si="9"/>
        <v>25</v>
      </c>
      <c r="G41" s="268">
        <f t="shared" si="9"/>
        <v>30</v>
      </c>
      <c r="H41" s="268">
        <f t="shared" si="9"/>
        <v>120</v>
      </c>
      <c r="I41" s="268">
        <f t="shared" si="9"/>
        <v>15</v>
      </c>
      <c r="J41" s="268">
        <f t="shared" si="9"/>
        <v>105</v>
      </c>
      <c r="K41" s="268">
        <f t="shared" si="9"/>
        <v>0</v>
      </c>
      <c r="L41" s="268">
        <f t="shared" si="9"/>
        <v>0</v>
      </c>
      <c r="M41" s="268">
        <f t="shared" si="9"/>
        <v>30</v>
      </c>
      <c r="N41" s="268">
        <f t="shared" si="9"/>
        <v>0</v>
      </c>
      <c r="O41" s="268">
        <f t="shared" si="9"/>
        <v>0</v>
      </c>
      <c r="P41" s="268">
        <f>SUM(P18:P40)</f>
        <v>126</v>
      </c>
      <c r="Q41" s="268">
        <f t="shared" si="9"/>
        <v>0</v>
      </c>
      <c r="R41" s="268">
        <f>SUM(R18:R40)</f>
        <v>650</v>
      </c>
      <c r="S41" s="268">
        <f>SUM(S18:S40)</f>
        <v>650</v>
      </c>
      <c r="T41" s="268"/>
      <c r="U41" s="269">
        <f>SUM(U18:U40)</f>
        <v>30</v>
      </c>
      <c r="V41" s="268">
        <f t="shared" ref="V41:AI41" si="10">SUM(V18:V38)</f>
        <v>170</v>
      </c>
      <c r="W41" s="268">
        <f t="shared" si="10"/>
        <v>0</v>
      </c>
      <c r="X41" s="268">
        <f t="shared" si="10"/>
        <v>10</v>
      </c>
      <c r="Y41" s="268">
        <f t="shared" si="10"/>
        <v>30</v>
      </c>
      <c r="Z41" s="268">
        <f t="shared" si="10"/>
        <v>65</v>
      </c>
      <c r="AA41" s="268">
        <f t="shared" si="10"/>
        <v>0</v>
      </c>
      <c r="AB41" s="268">
        <f t="shared" si="10"/>
        <v>105</v>
      </c>
      <c r="AC41" s="268">
        <f t="shared" si="10"/>
        <v>0</v>
      </c>
      <c r="AD41" s="268">
        <f t="shared" si="10"/>
        <v>0</v>
      </c>
      <c r="AE41" s="268">
        <f t="shared" si="10"/>
        <v>30</v>
      </c>
      <c r="AF41" s="268">
        <f t="shared" si="10"/>
        <v>0</v>
      </c>
      <c r="AG41" s="268">
        <f t="shared" si="10"/>
        <v>0</v>
      </c>
      <c r="AH41" s="268">
        <f t="shared" si="10"/>
        <v>252</v>
      </c>
      <c r="AI41" s="268">
        <f t="shared" si="10"/>
        <v>0</v>
      </c>
      <c r="AJ41" s="268">
        <f>SUM(AJ18:AJ38)</f>
        <v>662</v>
      </c>
      <c r="AK41" s="268">
        <f>SUM(AK18:AK40)</f>
        <v>662</v>
      </c>
      <c r="AL41" s="294"/>
      <c r="AM41" s="299">
        <f>SUM(AM18:AM40)</f>
        <v>30</v>
      </c>
      <c r="AN41" s="304">
        <f>SUM(AN19:AN20)+SUM(AN22:AN34)+AN36+AN38+AN39+AN40</f>
        <v>1312</v>
      </c>
      <c r="AO41" s="236">
        <f>SUM(U41,AM41)</f>
        <v>60</v>
      </c>
    </row>
    <row r="42" spans="1:235" x14ac:dyDescent="0.2">
      <c r="A42" s="11"/>
      <c r="B42" s="11"/>
      <c r="C42" s="12" t="s">
        <v>113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3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3"/>
      <c r="AN42" s="11"/>
      <c r="AO42" s="11"/>
    </row>
    <row r="43" spans="1:235" x14ac:dyDescent="0.2">
      <c r="A43" s="11"/>
      <c r="B43" s="11"/>
      <c r="C43" s="12" t="s">
        <v>47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3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3"/>
      <c r="AN43" s="11"/>
      <c r="AO43" s="11"/>
    </row>
    <row r="47" spans="1:235" x14ac:dyDescent="0.2">
      <c r="C47" s="43"/>
      <c r="O47" s="44" t="s">
        <v>87</v>
      </c>
      <c r="AF47" s="412" t="s">
        <v>114</v>
      </c>
      <c r="AG47" s="412"/>
      <c r="AH47" s="412"/>
      <c r="AI47" s="412"/>
      <c r="AJ47" s="412"/>
      <c r="AK47" s="412"/>
      <c r="AL47" s="412"/>
    </row>
    <row r="48" spans="1:235" x14ac:dyDescent="0.2">
      <c r="C48" s="8" t="s">
        <v>48</v>
      </c>
      <c r="M48" s="9"/>
      <c r="O48" s="452" t="s">
        <v>49</v>
      </c>
      <c r="P48" s="452"/>
      <c r="Q48" s="452"/>
      <c r="R48" s="452"/>
      <c r="S48" s="452"/>
      <c r="T48" s="452"/>
      <c r="U48" s="452"/>
      <c r="AF48" s="452" t="s">
        <v>50</v>
      </c>
      <c r="AG48" s="452"/>
      <c r="AH48" s="452"/>
      <c r="AI48" s="452"/>
      <c r="AJ48" s="452"/>
      <c r="AK48" s="452"/>
      <c r="AL48" s="452"/>
    </row>
    <row r="55" spans="8:8" x14ac:dyDescent="0.2">
      <c r="H55" s="394"/>
    </row>
    <row r="56" spans="8:8" x14ac:dyDescent="0.2">
      <c r="H56" s="394"/>
    </row>
  </sheetData>
  <sheetProtection selectLockedCells="1" selectUnlockedCells="1"/>
  <mergeCells count="22">
    <mergeCell ref="A41:C41"/>
    <mergeCell ref="A21:C21"/>
    <mergeCell ref="A37:C37"/>
    <mergeCell ref="D37:AO37"/>
    <mergeCell ref="A35:C35"/>
    <mergeCell ref="AF47:AL47"/>
    <mergeCell ref="O48:U48"/>
    <mergeCell ref="AF48:AL48"/>
    <mergeCell ref="D18:AO18"/>
    <mergeCell ref="N8:T8"/>
    <mergeCell ref="D35:AO35"/>
    <mergeCell ref="D21:AO21"/>
    <mergeCell ref="V16:AM16"/>
    <mergeCell ref="A18:C18"/>
    <mergeCell ref="AN16:AN17"/>
    <mergeCell ref="D16:U16"/>
    <mergeCell ref="AO16:AO17"/>
    <mergeCell ref="AJ2:AN2"/>
    <mergeCell ref="AJ4:AN4"/>
    <mergeCell ref="A6:AO6"/>
    <mergeCell ref="A16:A17"/>
    <mergeCell ref="C16:C17"/>
  </mergeCells>
  <dataValidations disablePrompts="1" count="1">
    <dataValidation type="list" allowBlank="1" showErrorMessage="1" sqref="B22:B34 B36 B19:B20 B38:B40" xr:uid="{00000000-0002-0000-0200-000000000000}">
      <formula1>RodzajeZajec</formula1>
      <formula2>0</formula2>
    </dataValidation>
  </dataValidations>
  <pageMargins left="0.7" right="0.7" top="0.75" bottom="0.75" header="0.51180555555555551" footer="0.51180555555555551"/>
  <pageSetup paperSize="9" scale="42" firstPageNumber="0" orientation="landscape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BR57"/>
  <sheetViews>
    <sheetView topLeftCell="A12" zoomScale="73" zoomScaleNormal="73" workbookViewId="0">
      <selection activeCell="E17" sqref="E17"/>
    </sheetView>
  </sheetViews>
  <sheetFormatPr defaultColWidth="11.42578125" defaultRowHeight="12.75" x14ac:dyDescent="0.2"/>
  <cols>
    <col min="1" max="1" width="4.28515625" style="11" customWidth="1"/>
    <col min="2" max="2" width="13.28515625" style="11" customWidth="1"/>
    <col min="3" max="3" width="36.42578125" style="11" customWidth="1"/>
    <col min="4" max="20" width="6.7109375" style="11" customWidth="1"/>
    <col min="21" max="21" width="7.42578125" style="13" customWidth="1"/>
    <col min="22" max="38" width="6.7109375" style="11" customWidth="1"/>
    <col min="39" max="39" width="7.5703125" style="13" customWidth="1"/>
    <col min="40" max="40" width="7.7109375" style="21" customWidth="1"/>
    <col min="41" max="41" width="7.42578125" style="11" customWidth="1"/>
    <col min="42" max="42" width="11.42578125" style="11" customWidth="1"/>
    <col min="43" max="16384" width="11.42578125" style="11"/>
  </cols>
  <sheetData>
    <row r="2" spans="1:41" x14ac:dyDescent="0.2">
      <c r="AJ2" s="433"/>
      <c r="AK2" s="433"/>
      <c r="AL2" s="433"/>
      <c r="AM2" s="433"/>
      <c r="AN2" s="433"/>
    </row>
    <row r="4" spans="1:41" x14ac:dyDescent="0.2">
      <c r="AJ4" s="433"/>
      <c r="AK4" s="433"/>
      <c r="AL4" s="433"/>
      <c r="AM4" s="433"/>
      <c r="AN4" s="433"/>
    </row>
    <row r="6" spans="1:41" s="14" customFormat="1" ht="20.100000000000001" customHeight="1" x14ac:dyDescent="0.2">
      <c r="A6" s="434" t="s">
        <v>102</v>
      </c>
      <c r="B6" s="435"/>
      <c r="C6" s="435"/>
      <c r="D6" s="435"/>
      <c r="E6" s="435"/>
      <c r="F6" s="435"/>
      <c r="G6" s="435"/>
      <c r="H6" s="435"/>
      <c r="I6" s="435"/>
      <c r="J6" s="435"/>
      <c r="K6" s="435"/>
      <c r="L6" s="435"/>
      <c r="M6" s="435"/>
      <c r="N6" s="435"/>
      <c r="O6" s="435"/>
      <c r="P6" s="435"/>
      <c r="Q6" s="435"/>
      <c r="R6" s="435"/>
      <c r="S6" s="435"/>
      <c r="T6" s="435"/>
      <c r="U6" s="435"/>
      <c r="V6" s="435"/>
      <c r="W6" s="435"/>
      <c r="X6" s="435"/>
      <c r="Y6" s="435"/>
      <c r="Z6" s="435"/>
      <c r="AA6" s="435"/>
      <c r="AB6" s="435"/>
      <c r="AC6" s="435"/>
      <c r="AD6" s="435"/>
      <c r="AE6" s="435"/>
      <c r="AF6" s="435"/>
      <c r="AG6" s="435"/>
      <c r="AH6" s="435"/>
      <c r="AI6" s="435"/>
      <c r="AJ6" s="435"/>
      <c r="AK6" s="435"/>
      <c r="AL6" s="435"/>
      <c r="AM6" s="435"/>
      <c r="AN6" s="435"/>
      <c r="AO6" s="435"/>
    </row>
    <row r="7" spans="1:41" s="14" customFormat="1" ht="20.100000000000001" customHeight="1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</row>
    <row r="8" spans="1:41" x14ac:dyDescent="0.2">
      <c r="O8" s="440" t="s">
        <v>138</v>
      </c>
      <c r="P8" s="440"/>
      <c r="Q8" s="440"/>
      <c r="R8" s="440"/>
      <c r="S8" s="440"/>
      <c r="T8" s="440"/>
      <c r="U8" s="440"/>
    </row>
    <row r="9" spans="1:41" s="16" customFormat="1" ht="15" customHeight="1" x14ac:dyDescent="0.25">
      <c r="A9" s="16" t="s">
        <v>100</v>
      </c>
      <c r="O9" s="141" t="s">
        <v>140</v>
      </c>
      <c r="U9" s="17"/>
      <c r="AM9" s="17"/>
      <c r="AN9" s="22"/>
    </row>
    <row r="10" spans="1:41" s="16" customFormat="1" ht="15" customHeight="1" x14ac:dyDescent="0.25">
      <c r="A10" s="16" t="s">
        <v>76</v>
      </c>
      <c r="U10" s="17"/>
      <c r="AM10" s="17"/>
      <c r="AN10" s="22"/>
    </row>
    <row r="11" spans="1:41" s="16" customFormat="1" ht="15" customHeight="1" x14ac:dyDescent="0.25">
      <c r="A11" s="16" t="s">
        <v>133</v>
      </c>
      <c r="U11" s="17"/>
      <c r="AM11" s="17"/>
      <c r="AN11" s="22"/>
    </row>
    <row r="12" spans="1:41" s="16" customFormat="1" ht="15" customHeight="1" x14ac:dyDescent="0.25">
      <c r="A12" s="16" t="s">
        <v>98</v>
      </c>
      <c r="U12" s="17"/>
      <c r="AM12" s="17"/>
      <c r="AN12" s="22"/>
    </row>
    <row r="13" spans="1:41" ht="15" customHeight="1" x14ac:dyDescent="0.25">
      <c r="A13" s="18" t="s">
        <v>115</v>
      </c>
    </row>
    <row r="15" spans="1:41" ht="13.5" thickBot="1" x14ac:dyDescent="0.25"/>
    <row r="16" spans="1:41" ht="13.5" customHeight="1" thickBot="1" x14ac:dyDescent="0.25">
      <c r="A16" s="436" t="s">
        <v>0</v>
      </c>
      <c r="B16" s="10"/>
      <c r="C16" s="438" t="s">
        <v>1</v>
      </c>
      <c r="D16" s="445" t="s">
        <v>2</v>
      </c>
      <c r="E16" s="445"/>
      <c r="F16" s="445"/>
      <c r="G16" s="445"/>
      <c r="H16" s="445"/>
      <c r="I16" s="445"/>
      <c r="J16" s="445"/>
      <c r="K16" s="445"/>
      <c r="L16" s="445"/>
      <c r="M16" s="445"/>
      <c r="N16" s="445"/>
      <c r="O16" s="445"/>
      <c r="P16" s="445"/>
      <c r="Q16" s="445"/>
      <c r="R16" s="445"/>
      <c r="S16" s="445"/>
      <c r="T16" s="445"/>
      <c r="U16" s="445"/>
      <c r="V16" s="445" t="s">
        <v>3</v>
      </c>
      <c r="W16" s="445"/>
      <c r="X16" s="445"/>
      <c r="Y16" s="445"/>
      <c r="Z16" s="445"/>
      <c r="AA16" s="445"/>
      <c r="AB16" s="445"/>
      <c r="AC16" s="445"/>
      <c r="AD16" s="445"/>
      <c r="AE16" s="445"/>
      <c r="AF16" s="445"/>
      <c r="AG16" s="445"/>
      <c r="AH16" s="445"/>
      <c r="AI16" s="445"/>
      <c r="AJ16" s="445"/>
      <c r="AK16" s="445"/>
      <c r="AL16" s="445"/>
      <c r="AM16" s="445"/>
      <c r="AN16" s="468" t="s">
        <v>4</v>
      </c>
      <c r="AO16" s="443" t="s">
        <v>5</v>
      </c>
    </row>
    <row r="17" spans="1:70" ht="264" thickBot="1" x14ac:dyDescent="0.25">
      <c r="A17" s="437"/>
      <c r="B17" s="37" t="s">
        <v>6</v>
      </c>
      <c r="C17" s="439"/>
      <c r="D17" s="47" t="s">
        <v>7</v>
      </c>
      <c r="E17" s="48" t="s">
        <v>8</v>
      </c>
      <c r="F17" s="49" t="s">
        <v>9</v>
      </c>
      <c r="G17" s="49" t="s">
        <v>10</v>
      </c>
      <c r="H17" s="49" t="s">
        <v>11</v>
      </c>
      <c r="I17" s="49" t="s">
        <v>12</v>
      </c>
      <c r="J17" s="49" t="s">
        <v>13</v>
      </c>
      <c r="K17" s="49" t="s">
        <v>90</v>
      </c>
      <c r="L17" s="49" t="s">
        <v>95</v>
      </c>
      <c r="M17" s="49" t="s">
        <v>14</v>
      </c>
      <c r="N17" s="49" t="s">
        <v>15</v>
      </c>
      <c r="O17" s="49" t="s">
        <v>16</v>
      </c>
      <c r="P17" s="49" t="s">
        <v>17</v>
      </c>
      <c r="Q17" s="49" t="s">
        <v>18</v>
      </c>
      <c r="R17" s="49" t="s">
        <v>19</v>
      </c>
      <c r="S17" s="49" t="s">
        <v>20</v>
      </c>
      <c r="T17" s="49" t="s">
        <v>21</v>
      </c>
      <c r="U17" s="50" t="s">
        <v>22</v>
      </c>
      <c r="V17" s="47" t="s">
        <v>7</v>
      </c>
      <c r="W17" s="49" t="s">
        <v>8</v>
      </c>
      <c r="X17" s="49" t="s">
        <v>9</v>
      </c>
      <c r="Y17" s="49" t="s">
        <v>10</v>
      </c>
      <c r="Z17" s="48" t="s">
        <v>11</v>
      </c>
      <c r="AA17" s="48" t="s">
        <v>12</v>
      </c>
      <c r="AB17" s="48" t="s">
        <v>13</v>
      </c>
      <c r="AC17" s="49" t="s">
        <v>92</v>
      </c>
      <c r="AD17" s="49" t="s">
        <v>93</v>
      </c>
      <c r="AE17" s="49" t="s">
        <v>14</v>
      </c>
      <c r="AF17" s="49" t="s">
        <v>15</v>
      </c>
      <c r="AG17" s="49" t="s">
        <v>16</v>
      </c>
      <c r="AH17" s="49" t="s">
        <v>17</v>
      </c>
      <c r="AI17" s="49" t="s">
        <v>18</v>
      </c>
      <c r="AJ17" s="49" t="s">
        <v>19</v>
      </c>
      <c r="AK17" s="49" t="s">
        <v>20</v>
      </c>
      <c r="AL17" s="49" t="s">
        <v>21</v>
      </c>
      <c r="AM17" s="50" t="s">
        <v>22</v>
      </c>
      <c r="AN17" s="469"/>
      <c r="AO17" s="444"/>
    </row>
    <row r="18" spans="1:70" ht="27.75" customHeight="1" thickBot="1" x14ac:dyDescent="0.25">
      <c r="A18" s="409" t="s">
        <v>105</v>
      </c>
      <c r="B18" s="410"/>
      <c r="C18" s="411"/>
      <c r="D18" s="421"/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31"/>
      <c r="V18" s="421"/>
      <c r="W18" s="421"/>
      <c r="X18" s="421"/>
      <c r="Y18" s="421"/>
      <c r="Z18" s="421"/>
      <c r="AA18" s="421"/>
      <c r="AB18" s="421"/>
      <c r="AC18" s="421"/>
      <c r="AD18" s="421"/>
      <c r="AE18" s="421"/>
      <c r="AF18" s="421"/>
      <c r="AG18" s="421"/>
      <c r="AH18" s="421"/>
      <c r="AI18" s="421"/>
      <c r="AJ18" s="421"/>
      <c r="AK18" s="421"/>
      <c r="AL18" s="421"/>
      <c r="AM18" s="431"/>
      <c r="AN18" s="431"/>
      <c r="AO18" s="432"/>
    </row>
    <row r="19" spans="1:70" ht="16.5" thickTop="1" thickBot="1" x14ac:dyDescent="0.3">
      <c r="A19" s="307" t="s">
        <v>119</v>
      </c>
      <c r="B19" s="308" t="s">
        <v>23</v>
      </c>
      <c r="C19" s="490" t="s">
        <v>74</v>
      </c>
      <c r="D19" s="305">
        <v>30</v>
      </c>
      <c r="E19" s="305"/>
      <c r="F19" s="305">
        <v>15</v>
      </c>
      <c r="G19" s="305"/>
      <c r="H19" s="305"/>
      <c r="I19" s="305"/>
      <c r="J19" s="305"/>
      <c r="K19" s="305"/>
      <c r="L19" s="305"/>
      <c r="M19" s="305"/>
      <c r="N19" s="305"/>
      <c r="O19" s="305"/>
      <c r="P19" s="305"/>
      <c r="Q19" s="305"/>
      <c r="R19" s="305">
        <f>SUM(D19:P19)</f>
        <v>45</v>
      </c>
      <c r="S19" s="305">
        <f>SUM(D19:P19)</f>
        <v>45</v>
      </c>
      <c r="T19" s="313" t="s">
        <v>85</v>
      </c>
      <c r="U19" s="324">
        <v>3</v>
      </c>
      <c r="V19" s="320"/>
      <c r="W19" s="305"/>
      <c r="X19" s="305"/>
      <c r="Y19" s="305"/>
      <c r="Z19" s="305"/>
      <c r="AA19" s="305"/>
      <c r="AB19" s="305"/>
      <c r="AC19" s="305"/>
      <c r="AD19" s="305"/>
      <c r="AE19" s="305"/>
      <c r="AF19" s="305"/>
      <c r="AG19" s="305"/>
      <c r="AH19" s="305"/>
      <c r="AI19" s="305"/>
      <c r="AJ19" s="305"/>
      <c r="AK19" s="305"/>
      <c r="AL19" s="313"/>
      <c r="AM19" s="335"/>
      <c r="AN19" s="343">
        <f>S19+AK19</f>
        <v>45</v>
      </c>
      <c r="AO19" s="344">
        <f>AM19+U19</f>
        <v>3</v>
      </c>
    </row>
    <row r="20" spans="1:70" s="25" customFormat="1" ht="24" customHeight="1" thickBot="1" x14ac:dyDescent="0.25">
      <c r="A20" s="447" t="s">
        <v>77</v>
      </c>
      <c r="B20" s="448"/>
      <c r="C20" s="449"/>
      <c r="D20" s="471"/>
      <c r="E20" s="471"/>
      <c r="F20" s="471"/>
      <c r="G20" s="471"/>
      <c r="H20" s="471"/>
      <c r="I20" s="471"/>
      <c r="J20" s="471"/>
      <c r="K20" s="471"/>
      <c r="L20" s="471"/>
      <c r="M20" s="471"/>
      <c r="N20" s="471"/>
      <c r="O20" s="471"/>
      <c r="P20" s="471"/>
      <c r="Q20" s="471"/>
      <c r="R20" s="471"/>
      <c r="S20" s="471"/>
      <c r="T20" s="471"/>
      <c r="U20" s="472"/>
      <c r="V20" s="471"/>
      <c r="W20" s="471"/>
      <c r="X20" s="471"/>
      <c r="Y20" s="471"/>
      <c r="Z20" s="471"/>
      <c r="AA20" s="471"/>
      <c r="AB20" s="471"/>
      <c r="AC20" s="471"/>
      <c r="AD20" s="471"/>
      <c r="AE20" s="471"/>
      <c r="AF20" s="471"/>
      <c r="AG20" s="471"/>
      <c r="AH20" s="471"/>
      <c r="AI20" s="471"/>
      <c r="AJ20" s="471"/>
      <c r="AK20" s="471"/>
      <c r="AL20" s="471"/>
      <c r="AM20" s="472"/>
      <c r="AN20" s="472"/>
      <c r="AO20" s="473"/>
    </row>
    <row r="21" spans="1:70" ht="15.75" thickTop="1" x14ac:dyDescent="0.25">
      <c r="A21" s="99">
        <v>2</v>
      </c>
      <c r="B21" s="30" t="s">
        <v>23</v>
      </c>
      <c r="C21" s="102" t="s">
        <v>51</v>
      </c>
      <c r="D21" s="51">
        <v>32</v>
      </c>
      <c r="E21" s="52"/>
      <c r="F21" s="53">
        <v>25</v>
      </c>
      <c r="G21" s="53"/>
      <c r="H21" s="53">
        <v>70</v>
      </c>
      <c r="I21" s="53"/>
      <c r="J21" s="53"/>
      <c r="K21" s="53"/>
      <c r="L21" s="53"/>
      <c r="M21" s="53"/>
      <c r="N21" s="53"/>
      <c r="O21" s="53"/>
      <c r="P21" s="53"/>
      <c r="Q21" s="53"/>
      <c r="R21" s="53">
        <f t="shared" ref="R21:R36" si="0">SUM(D21:P21)</f>
        <v>127</v>
      </c>
      <c r="S21" s="53">
        <f t="shared" ref="S21:S36" si="1">SUM(D21:Q21)</f>
        <v>127</v>
      </c>
      <c r="T21" s="281" t="s">
        <v>32</v>
      </c>
      <c r="U21" s="287">
        <v>5</v>
      </c>
      <c r="V21" s="52">
        <v>32</v>
      </c>
      <c r="W21" s="53"/>
      <c r="X21" s="53">
        <v>20</v>
      </c>
      <c r="Y21" s="53"/>
      <c r="Z21" s="52">
        <v>70</v>
      </c>
      <c r="AA21" s="52"/>
      <c r="AB21" s="52"/>
      <c r="AC21" s="52"/>
      <c r="AD21" s="53"/>
      <c r="AE21" s="53"/>
      <c r="AF21" s="53"/>
      <c r="AG21" s="53"/>
      <c r="AH21" s="53"/>
      <c r="AI21" s="53"/>
      <c r="AJ21" s="53">
        <f>SUM(V21:AH21)</f>
        <v>122</v>
      </c>
      <c r="AK21" s="53">
        <f>SUM(V21:AI21)</f>
        <v>122</v>
      </c>
      <c r="AL21" s="281" t="s">
        <v>85</v>
      </c>
      <c r="AM21" s="296">
        <v>5.5</v>
      </c>
      <c r="AN21" s="155">
        <f>S21+AK21</f>
        <v>249</v>
      </c>
      <c r="AO21" s="154">
        <f>U21+AM21</f>
        <v>10.5</v>
      </c>
    </row>
    <row r="22" spans="1:70" ht="15" x14ac:dyDescent="0.25">
      <c r="A22" s="100">
        <v>3</v>
      </c>
      <c r="B22" s="19" t="s">
        <v>23</v>
      </c>
      <c r="C22" s="103" t="s">
        <v>52</v>
      </c>
      <c r="D22" s="60">
        <v>25</v>
      </c>
      <c r="E22" s="61"/>
      <c r="F22" s="62"/>
      <c r="G22" s="62"/>
      <c r="H22" s="62"/>
      <c r="I22" s="62"/>
      <c r="J22" s="62">
        <v>45</v>
      </c>
      <c r="K22" s="62"/>
      <c r="L22" s="62"/>
      <c r="M22" s="62"/>
      <c r="N22" s="62"/>
      <c r="O22" s="62"/>
      <c r="P22" s="62"/>
      <c r="Q22" s="62"/>
      <c r="R22" s="62">
        <f t="shared" si="0"/>
        <v>70</v>
      </c>
      <c r="S22" s="62">
        <f t="shared" si="1"/>
        <v>70</v>
      </c>
      <c r="T22" s="282" t="s">
        <v>32</v>
      </c>
      <c r="U22" s="289">
        <v>3</v>
      </c>
      <c r="V22" s="61">
        <v>25</v>
      </c>
      <c r="W22" s="62"/>
      <c r="X22" s="62"/>
      <c r="Y22" s="62"/>
      <c r="Z22" s="61"/>
      <c r="AA22" s="61"/>
      <c r="AB22" s="61">
        <v>60</v>
      </c>
      <c r="AC22" s="61"/>
      <c r="AD22" s="62"/>
      <c r="AE22" s="62"/>
      <c r="AF22" s="62"/>
      <c r="AG22" s="62"/>
      <c r="AH22" s="62"/>
      <c r="AI22" s="62"/>
      <c r="AJ22" s="62">
        <f>SUM(V22:AH22)</f>
        <v>85</v>
      </c>
      <c r="AK22" s="62">
        <f>SUM(V22:AI22)</f>
        <v>85</v>
      </c>
      <c r="AL22" s="282" t="s">
        <v>85</v>
      </c>
      <c r="AM22" s="298">
        <v>3</v>
      </c>
      <c r="AN22" s="172">
        <f t="shared" ref="AN22:AN33" si="2">S22+AK22</f>
        <v>155</v>
      </c>
      <c r="AO22" s="226">
        <f t="shared" ref="AO22:AO45" si="3">U22+AM22</f>
        <v>6</v>
      </c>
    </row>
    <row r="23" spans="1:70" ht="15" x14ac:dyDescent="0.25">
      <c r="A23" s="99">
        <v>4</v>
      </c>
      <c r="B23" s="19" t="s">
        <v>23</v>
      </c>
      <c r="C23" s="103" t="s">
        <v>64</v>
      </c>
      <c r="D23" s="60"/>
      <c r="E23" s="61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282"/>
      <c r="U23" s="289"/>
      <c r="V23" s="61">
        <v>25</v>
      </c>
      <c r="W23" s="62"/>
      <c r="X23" s="62"/>
      <c r="Y23" s="62"/>
      <c r="Z23" s="61">
        <v>15</v>
      </c>
      <c r="AA23" s="61"/>
      <c r="AB23" s="61">
        <v>15</v>
      </c>
      <c r="AC23" s="61"/>
      <c r="AD23" s="62"/>
      <c r="AE23" s="62"/>
      <c r="AF23" s="62"/>
      <c r="AG23" s="62"/>
      <c r="AH23" s="62"/>
      <c r="AI23" s="62"/>
      <c r="AJ23" s="62">
        <f>SUM(V23:AH23)</f>
        <v>55</v>
      </c>
      <c r="AK23" s="62">
        <f>SUM(V23:AI23)</f>
        <v>55</v>
      </c>
      <c r="AL23" s="282" t="s">
        <v>32</v>
      </c>
      <c r="AM23" s="298">
        <v>3.5</v>
      </c>
      <c r="AN23" s="172">
        <f t="shared" si="2"/>
        <v>55</v>
      </c>
      <c r="AO23" s="226">
        <f t="shared" si="3"/>
        <v>3.5</v>
      </c>
    </row>
    <row r="24" spans="1:70" ht="15" x14ac:dyDescent="0.25">
      <c r="A24" s="100">
        <v>5</v>
      </c>
      <c r="B24" s="19" t="s">
        <v>23</v>
      </c>
      <c r="C24" s="103" t="s">
        <v>65</v>
      </c>
      <c r="D24" s="60">
        <v>25</v>
      </c>
      <c r="E24" s="61"/>
      <c r="F24" s="62"/>
      <c r="G24" s="62"/>
      <c r="H24" s="62"/>
      <c r="I24" s="62"/>
      <c r="J24" s="62">
        <v>45</v>
      </c>
      <c r="K24" s="62"/>
      <c r="L24" s="62"/>
      <c r="M24" s="62"/>
      <c r="N24" s="62"/>
      <c r="O24" s="62"/>
      <c r="P24" s="62"/>
      <c r="Q24" s="62"/>
      <c r="R24" s="62">
        <f t="shared" si="0"/>
        <v>70</v>
      </c>
      <c r="S24" s="62">
        <f t="shared" si="1"/>
        <v>70</v>
      </c>
      <c r="T24" s="282" t="s">
        <v>85</v>
      </c>
      <c r="U24" s="289">
        <v>3</v>
      </c>
      <c r="V24" s="61"/>
      <c r="W24" s="62"/>
      <c r="X24" s="62"/>
      <c r="Y24" s="62"/>
      <c r="Z24" s="61"/>
      <c r="AA24" s="61"/>
      <c r="AB24" s="61"/>
      <c r="AC24" s="61"/>
      <c r="AD24" s="62"/>
      <c r="AE24" s="62"/>
      <c r="AF24" s="62"/>
      <c r="AG24" s="62"/>
      <c r="AH24" s="62"/>
      <c r="AI24" s="62"/>
      <c r="AJ24" s="62"/>
      <c r="AK24" s="62"/>
      <c r="AL24" s="282"/>
      <c r="AM24" s="298"/>
      <c r="AN24" s="172">
        <f t="shared" si="2"/>
        <v>70</v>
      </c>
      <c r="AO24" s="226">
        <f t="shared" si="3"/>
        <v>3</v>
      </c>
    </row>
    <row r="25" spans="1:70" ht="15" x14ac:dyDescent="0.25">
      <c r="A25" s="99">
        <v>6</v>
      </c>
      <c r="B25" s="19" t="s">
        <v>23</v>
      </c>
      <c r="C25" s="103" t="s">
        <v>66</v>
      </c>
      <c r="D25" s="60">
        <v>10</v>
      </c>
      <c r="E25" s="61"/>
      <c r="F25" s="62"/>
      <c r="G25" s="62"/>
      <c r="H25" s="62"/>
      <c r="I25" s="62"/>
      <c r="J25" s="62">
        <v>10</v>
      </c>
      <c r="K25" s="62"/>
      <c r="L25" s="62"/>
      <c r="M25" s="62"/>
      <c r="N25" s="62"/>
      <c r="O25" s="62"/>
      <c r="P25" s="62"/>
      <c r="Q25" s="62"/>
      <c r="R25" s="62">
        <f t="shared" si="0"/>
        <v>20</v>
      </c>
      <c r="S25" s="62">
        <f t="shared" si="1"/>
        <v>20</v>
      </c>
      <c r="T25" s="282" t="s">
        <v>32</v>
      </c>
      <c r="U25" s="289">
        <v>1</v>
      </c>
      <c r="V25" s="61"/>
      <c r="W25" s="62"/>
      <c r="X25" s="62"/>
      <c r="Y25" s="62"/>
      <c r="Z25" s="61"/>
      <c r="AA25" s="61"/>
      <c r="AB25" s="61"/>
      <c r="AC25" s="61"/>
      <c r="AD25" s="62"/>
      <c r="AE25" s="62"/>
      <c r="AF25" s="62"/>
      <c r="AG25" s="62"/>
      <c r="AH25" s="62"/>
      <c r="AI25" s="62"/>
      <c r="AJ25" s="62"/>
      <c r="AK25" s="62"/>
      <c r="AL25" s="282"/>
      <c r="AM25" s="298"/>
      <c r="AN25" s="172">
        <f t="shared" si="2"/>
        <v>20</v>
      </c>
      <c r="AO25" s="226">
        <f t="shared" si="3"/>
        <v>1</v>
      </c>
    </row>
    <row r="26" spans="1:70" ht="15" x14ac:dyDescent="0.25">
      <c r="A26" s="100">
        <v>7</v>
      </c>
      <c r="B26" s="19" t="s">
        <v>23</v>
      </c>
      <c r="C26" s="103" t="s">
        <v>67</v>
      </c>
      <c r="D26" s="60">
        <v>20</v>
      </c>
      <c r="E26" s="61"/>
      <c r="F26" s="62"/>
      <c r="G26" s="62"/>
      <c r="H26" s="62">
        <v>5</v>
      </c>
      <c r="I26" s="62"/>
      <c r="J26" s="62">
        <v>15</v>
      </c>
      <c r="K26" s="62"/>
      <c r="L26" s="62"/>
      <c r="M26" s="62"/>
      <c r="N26" s="62"/>
      <c r="O26" s="62"/>
      <c r="P26" s="62"/>
      <c r="Q26" s="62"/>
      <c r="R26" s="62">
        <f t="shared" si="0"/>
        <v>40</v>
      </c>
      <c r="S26" s="62">
        <f t="shared" si="1"/>
        <v>40</v>
      </c>
      <c r="T26" s="282" t="s">
        <v>32</v>
      </c>
      <c r="U26" s="289">
        <v>2</v>
      </c>
      <c r="V26" s="61"/>
      <c r="W26" s="62"/>
      <c r="X26" s="62"/>
      <c r="Y26" s="62"/>
      <c r="Z26" s="61"/>
      <c r="AA26" s="61"/>
      <c r="AB26" s="61"/>
      <c r="AC26" s="61"/>
      <c r="AD26" s="62"/>
      <c r="AE26" s="62"/>
      <c r="AF26" s="62"/>
      <c r="AG26" s="62"/>
      <c r="AH26" s="62"/>
      <c r="AI26" s="62"/>
      <c r="AJ26" s="62"/>
      <c r="AK26" s="62"/>
      <c r="AL26" s="282"/>
      <c r="AM26" s="298"/>
      <c r="AN26" s="172">
        <f t="shared" si="2"/>
        <v>40</v>
      </c>
      <c r="AO26" s="226">
        <f t="shared" si="3"/>
        <v>2</v>
      </c>
    </row>
    <row r="27" spans="1:70" ht="15" x14ac:dyDescent="0.25">
      <c r="A27" s="99">
        <v>8</v>
      </c>
      <c r="B27" s="19" t="s">
        <v>23</v>
      </c>
      <c r="C27" s="103" t="s">
        <v>68</v>
      </c>
      <c r="D27" s="60">
        <v>30</v>
      </c>
      <c r="E27" s="61"/>
      <c r="F27" s="62"/>
      <c r="G27" s="62"/>
      <c r="H27" s="62">
        <v>10</v>
      </c>
      <c r="I27" s="62"/>
      <c r="J27" s="62">
        <v>35</v>
      </c>
      <c r="K27" s="62"/>
      <c r="L27" s="62"/>
      <c r="M27" s="62"/>
      <c r="N27" s="62"/>
      <c r="O27" s="62"/>
      <c r="P27" s="62"/>
      <c r="Q27" s="62"/>
      <c r="R27" s="62">
        <f t="shared" si="0"/>
        <v>75</v>
      </c>
      <c r="S27" s="62">
        <f t="shared" si="1"/>
        <v>75</v>
      </c>
      <c r="T27" s="282" t="s">
        <v>85</v>
      </c>
      <c r="U27" s="289">
        <v>3.5</v>
      </c>
      <c r="V27" s="61"/>
      <c r="W27" s="62"/>
      <c r="X27" s="62"/>
      <c r="Y27" s="62"/>
      <c r="Z27" s="61"/>
      <c r="AA27" s="61"/>
      <c r="AB27" s="61"/>
      <c r="AC27" s="61"/>
      <c r="AD27" s="62"/>
      <c r="AE27" s="62"/>
      <c r="AF27" s="62"/>
      <c r="AG27" s="62"/>
      <c r="AH27" s="62"/>
      <c r="AI27" s="62"/>
      <c r="AJ27" s="62"/>
      <c r="AK27" s="62"/>
      <c r="AL27" s="282"/>
      <c r="AM27" s="298"/>
      <c r="AN27" s="172">
        <f t="shared" si="2"/>
        <v>75</v>
      </c>
      <c r="AO27" s="226">
        <f t="shared" si="3"/>
        <v>3.5</v>
      </c>
    </row>
    <row r="28" spans="1:70" s="179" customFormat="1" ht="28.5" x14ac:dyDescent="0.25">
      <c r="A28" s="100">
        <v>9</v>
      </c>
      <c r="B28" s="129" t="s">
        <v>23</v>
      </c>
      <c r="C28" s="188" t="s">
        <v>97</v>
      </c>
      <c r="D28" s="113"/>
      <c r="E28" s="114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314"/>
      <c r="U28" s="325"/>
      <c r="V28" s="114">
        <v>20</v>
      </c>
      <c r="W28" s="115"/>
      <c r="X28" s="115"/>
      <c r="Y28" s="115"/>
      <c r="Z28" s="114"/>
      <c r="AA28" s="114"/>
      <c r="AB28" s="114">
        <v>25</v>
      </c>
      <c r="AC28" s="114"/>
      <c r="AD28" s="115"/>
      <c r="AE28" s="115"/>
      <c r="AF28" s="115"/>
      <c r="AG28" s="115"/>
      <c r="AH28" s="115"/>
      <c r="AI28" s="115"/>
      <c r="AJ28" s="115">
        <v>45</v>
      </c>
      <c r="AK28" s="115">
        <v>45</v>
      </c>
      <c r="AL28" s="314" t="s">
        <v>32</v>
      </c>
      <c r="AM28" s="336">
        <v>2</v>
      </c>
      <c r="AN28" s="172">
        <f t="shared" si="2"/>
        <v>45</v>
      </c>
      <c r="AO28" s="345">
        <f t="shared" si="3"/>
        <v>2</v>
      </c>
      <c r="AP28" s="25"/>
      <c r="AQ28" s="25"/>
      <c r="AR28" s="25"/>
      <c r="AS28" s="25"/>
      <c r="AT28" s="25"/>
      <c r="AU28" s="25"/>
      <c r="AV28" s="25"/>
      <c r="AW28" s="25"/>
      <c r="AX28" s="25"/>
      <c r="AY28" s="25"/>
      <c r="AZ28" s="25"/>
      <c r="BA28" s="25"/>
      <c r="BB28" s="25"/>
      <c r="BC28" s="25"/>
      <c r="BD28" s="25"/>
      <c r="BE28" s="25"/>
      <c r="BF28" s="25"/>
      <c r="BG28" s="25"/>
      <c r="BH28" s="25"/>
      <c r="BI28" s="25"/>
      <c r="BJ28" s="25"/>
      <c r="BK28" s="25"/>
      <c r="BL28" s="25"/>
      <c r="BM28" s="25"/>
      <c r="BN28" s="25"/>
      <c r="BO28" s="25"/>
      <c r="BP28" s="25"/>
      <c r="BQ28" s="25"/>
      <c r="BR28" s="25"/>
    </row>
    <row r="29" spans="1:70" ht="15" x14ac:dyDescent="0.25">
      <c r="A29" s="99">
        <v>10</v>
      </c>
      <c r="B29" s="19" t="s">
        <v>23</v>
      </c>
      <c r="C29" s="103" t="s">
        <v>69</v>
      </c>
      <c r="D29" s="60">
        <v>10</v>
      </c>
      <c r="E29" s="61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>
        <f t="shared" si="0"/>
        <v>10</v>
      </c>
      <c r="S29" s="62">
        <f t="shared" si="1"/>
        <v>10</v>
      </c>
      <c r="T29" s="282" t="s">
        <v>32</v>
      </c>
      <c r="U29" s="289">
        <v>0.5</v>
      </c>
      <c r="V29" s="61"/>
      <c r="W29" s="62"/>
      <c r="X29" s="62"/>
      <c r="Y29" s="62"/>
      <c r="Z29" s="61"/>
      <c r="AA29" s="61"/>
      <c r="AB29" s="61"/>
      <c r="AC29" s="61"/>
      <c r="AD29" s="62"/>
      <c r="AE29" s="62"/>
      <c r="AF29" s="62"/>
      <c r="AG29" s="62"/>
      <c r="AH29" s="62"/>
      <c r="AI29" s="62"/>
      <c r="AJ29" s="62"/>
      <c r="AK29" s="62"/>
      <c r="AL29" s="282"/>
      <c r="AM29" s="298"/>
      <c r="AN29" s="172">
        <f t="shared" si="2"/>
        <v>10</v>
      </c>
      <c r="AO29" s="226">
        <f t="shared" si="3"/>
        <v>0.5</v>
      </c>
    </row>
    <row r="30" spans="1:70" ht="15" x14ac:dyDescent="0.25">
      <c r="A30" s="100">
        <v>11</v>
      </c>
      <c r="B30" s="19" t="s">
        <v>23</v>
      </c>
      <c r="C30" s="103" t="s">
        <v>70</v>
      </c>
      <c r="D30" s="60">
        <v>8</v>
      </c>
      <c r="E30" s="61"/>
      <c r="F30" s="62"/>
      <c r="G30" s="62"/>
      <c r="H30" s="62"/>
      <c r="I30" s="62"/>
      <c r="J30" s="62">
        <v>5</v>
      </c>
      <c r="K30" s="62"/>
      <c r="L30" s="62"/>
      <c r="M30" s="62"/>
      <c r="N30" s="62"/>
      <c r="O30" s="62"/>
      <c r="P30" s="62"/>
      <c r="Q30" s="62"/>
      <c r="R30" s="62">
        <f t="shared" si="0"/>
        <v>13</v>
      </c>
      <c r="S30" s="62">
        <f t="shared" si="1"/>
        <v>13</v>
      </c>
      <c r="T30" s="282" t="s">
        <v>32</v>
      </c>
      <c r="U30" s="289">
        <v>0.5</v>
      </c>
      <c r="V30" s="61"/>
      <c r="W30" s="62"/>
      <c r="X30" s="62"/>
      <c r="Y30" s="62"/>
      <c r="Z30" s="61"/>
      <c r="AA30" s="61"/>
      <c r="AB30" s="61"/>
      <c r="AC30" s="61"/>
      <c r="AD30" s="62"/>
      <c r="AE30" s="62"/>
      <c r="AF30" s="62"/>
      <c r="AG30" s="62"/>
      <c r="AH30" s="62"/>
      <c r="AI30" s="62"/>
      <c r="AJ30" s="62"/>
      <c r="AK30" s="62"/>
      <c r="AL30" s="282"/>
      <c r="AM30" s="298"/>
      <c r="AN30" s="172">
        <f t="shared" si="2"/>
        <v>13</v>
      </c>
      <c r="AO30" s="226">
        <f t="shared" si="3"/>
        <v>0.5</v>
      </c>
    </row>
    <row r="31" spans="1:70" s="180" customFormat="1" ht="15" x14ac:dyDescent="0.25">
      <c r="A31" s="99">
        <v>12</v>
      </c>
      <c r="B31" s="19" t="s">
        <v>23</v>
      </c>
      <c r="C31" s="103" t="s">
        <v>71</v>
      </c>
      <c r="D31" s="60"/>
      <c r="E31" s="61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282"/>
      <c r="U31" s="289"/>
      <c r="V31" s="61">
        <v>8</v>
      </c>
      <c r="W31" s="62"/>
      <c r="X31" s="62"/>
      <c r="Y31" s="62"/>
      <c r="Z31" s="61"/>
      <c r="AA31" s="61"/>
      <c r="AB31" s="61">
        <v>5</v>
      </c>
      <c r="AC31" s="61"/>
      <c r="AD31" s="62"/>
      <c r="AE31" s="62"/>
      <c r="AF31" s="62"/>
      <c r="AG31" s="62"/>
      <c r="AH31" s="62"/>
      <c r="AI31" s="62"/>
      <c r="AJ31" s="62">
        <f>SUM(V31:AH31)</f>
        <v>13</v>
      </c>
      <c r="AK31" s="62">
        <f>SUM(V31:AI31)</f>
        <v>13</v>
      </c>
      <c r="AL31" s="282" t="s">
        <v>32</v>
      </c>
      <c r="AM31" s="298">
        <v>0.5</v>
      </c>
      <c r="AN31" s="172">
        <f t="shared" si="2"/>
        <v>13</v>
      </c>
      <c r="AO31" s="226">
        <f t="shared" si="3"/>
        <v>0.5</v>
      </c>
      <c r="AP31" s="11"/>
      <c r="AQ31" s="11"/>
      <c r="AR31" s="11"/>
      <c r="AS31" s="11"/>
      <c r="AT31" s="11"/>
      <c r="AU31" s="11"/>
      <c r="AV31" s="11"/>
      <c r="AW31" s="11"/>
      <c r="AX31" s="11"/>
      <c r="AY31" s="11"/>
      <c r="AZ31" s="11"/>
      <c r="BA31" s="11"/>
      <c r="BB31" s="11"/>
      <c r="BC31" s="11"/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</row>
    <row r="32" spans="1:70" ht="15" x14ac:dyDescent="0.25">
      <c r="A32" s="100">
        <v>13</v>
      </c>
      <c r="B32" s="19" t="s">
        <v>23</v>
      </c>
      <c r="C32" s="103" t="s">
        <v>72</v>
      </c>
      <c r="D32" s="60">
        <v>8</v>
      </c>
      <c r="E32" s="61"/>
      <c r="F32" s="62"/>
      <c r="G32" s="62"/>
      <c r="H32" s="62"/>
      <c r="I32" s="62"/>
      <c r="J32" s="62">
        <v>5</v>
      </c>
      <c r="K32" s="62"/>
      <c r="L32" s="62"/>
      <c r="M32" s="62"/>
      <c r="N32" s="62"/>
      <c r="O32" s="62"/>
      <c r="P32" s="62"/>
      <c r="Q32" s="62"/>
      <c r="R32" s="62">
        <f>SUM(D32:P32)</f>
        <v>13</v>
      </c>
      <c r="S32" s="62">
        <f t="shared" si="1"/>
        <v>13</v>
      </c>
      <c r="T32" s="282" t="s">
        <v>32</v>
      </c>
      <c r="U32" s="289">
        <v>0.5</v>
      </c>
      <c r="V32" s="61"/>
      <c r="W32" s="62"/>
      <c r="X32" s="62"/>
      <c r="Y32" s="62"/>
      <c r="Z32" s="61"/>
      <c r="AA32" s="61"/>
      <c r="AB32" s="61"/>
      <c r="AC32" s="61"/>
      <c r="AD32" s="62"/>
      <c r="AE32" s="62"/>
      <c r="AF32" s="62"/>
      <c r="AG32" s="62"/>
      <c r="AH32" s="62"/>
      <c r="AI32" s="62"/>
      <c r="AJ32" s="62"/>
      <c r="AK32" s="62"/>
      <c r="AL32" s="282"/>
      <c r="AM32" s="298"/>
      <c r="AN32" s="172">
        <f t="shared" si="2"/>
        <v>13</v>
      </c>
      <c r="AO32" s="226">
        <f t="shared" si="3"/>
        <v>0.5</v>
      </c>
    </row>
    <row r="33" spans="1:70" ht="30" thickBot="1" x14ac:dyDescent="0.3">
      <c r="A33" s="99">
        <v>14</v>
      </c>
      <c r="B33" s="19" t="s">
        <v>23</v>
      </c>
      <c r="C33" s="104" t="s">
        <v>123</v>
      </c>
      <c r="D33" s="71">
        <v>5</v>
      </c>
      <c r="E33" s="72"/>
      <c r="F33" s="73">
        <v>5</v>
      </c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62">
        <f t="shared" ref="R33" si="4">SUM(D33:P33)</f>
        <v>10</v>
      </c>
      <c r="S33" s="62">
        <f t="shared" si="1"/>
        <v>10</v>
      </c>
      <c r="T33" s="280" t="s">
        <v>32</v>
      </c>
      <c r="U33" s="326">
        <v>0.5</v>
      </c>
      <c r="V33" s="72"/>
      <c r="W33" s="73"/>
      <c r="X33" s="73"/>
      <c r="Y33" s="73"/>
      <c r="Z33" s="72"/>
      <c r="AA33" s="72"/>
      <c r="AB33" s="72"/>
      <c r="AC33" s="72"/>
      <c r="AD33" s="73"/>
      <c r="AE33" s="73"/>
      <c r="AF33" s="73"/>
      <c r="AG33" s="73"/>
      <c r="AH33" s="73"/>
      <c r="AI33" s="73"/>
      <c r="AJ33" s="73"/>
      <c r="AK33" s="73"/>
      <c r="AL33" s="280"/>
      <c r="AM33" s="337"/>
      <c r="AN33" s="172">
        <f t="shared" si="2"/>
        <v>10</v>
      </c>
      <c r="AO33" s="226">
        <f t="shared" si="3"/>
        <v>0.5</v>
      </c>
    </row>
    <row r="34" spans="1:70" ht="24" customHeight="1" thickBot="1" x14ac:dyDescent="0.25">
      <c r="A34" s="409" t="s">
        <v>96</v>
      </c>
      <c r="B34" s="410"/>
      <c r="C34" s="411"/>
      <c r="D34" s="453"/>
      <c r="E34" s="453"/>
      <c r="F34" s="453"/>
      <c r="G34" s="453"/>
      <c r="H34" s="453"/>
      <c r="I34" s="453"/>
      <c r="J34" s="453"/>
      <c r="K34" s="453"/>
      <c r="L34" s="453"/>
      <c r="M34" s="453"/>
      <c r="N34" s="453"/>
      <c r="O34" s="453"/>
      <c r="P34" s="453"/>
      <c r="Q34" s="453"/>
      <c r="R34" s="453"/>
      <c r="S34" s="453"/>
      <c r="T34" s="453"/>
      <c r="U34" s="461"/>
      <c r="V34" s="453"/>
      <c r="W34" s="453"/>
      <c r="X34" s="453"/>
      <c r="Y34" s="453"/>
      <c r="Z34" s="453"/>
      <c r="AA34" s="453"/>
      <c r="AB34" s="453"/>
      <c r="AC34" s="453"/>
      <c r="AD34" s="453"/>
      <c r="AE34" s="453"/>
      <c r="AF34" s="453"/>
      <c r="AG34" s="453"/>
      <c r="AH34" s="453"/>
      <c r="AI34" s="453"/>
      <c r="AJ34" s="453"/>
      <c r="AK34" s="453"/>
      <c r="AL34" s="453"/>
      <c r="AM34" s="461"/>
      <c r="AN34" s="461"/>
      <c r="AO34" s="462"/>
    </row>
    <row r="35" spans="1:70" s="180" customFormat="1" ht="29.25" thickTop="1" x14ac:dyDescent="0.2">
      <c r="A35" s="135">
        <v>15</v>
      </c>
      <c r="B35" s="130" t="s">
        <v>44</v>
      </c>
      <c r="C35" s="132" t="s">
        <v>122</v>
      </c>
      <c r="D35" s="119"/>
      <c r="E35" s="120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316"/>
      <c r="U35" s="328"/>
      <c r="V35" s="120">
        <v>5</v>
      </c>
      <c r="W35" s="121"/>
      <c r="X35" s="121"/>
      <c r="Y35" s="121"/>
      <c r="Z35" s="120">
        <v>35</v>
      </c>
      <c r="AA35" s="120"/>
      <c r="AB35" s="120"/>
      <c r="AC35" s="120"/>
      <c r="AD35" s="121"/>
      <c r="AE35" s="121"/>
      <c r="AF35" s="121"/>
      <c r="AG35" s="121"/>
      <c r="AH35" s="121"/>
      <c r="AI35" s="121"/>
      <c r="AJ35" s="121">
        <f>SUM(V35:AH35)</f>
        <v>40</v>
      </c>
      <c r="AK35" s="121">
        <f>SUM(V35:AI35)</f>
        <v>40</v>
      </c>
      <c r="AL35" s="316" t="s">
        <v>32</v>
      </c>
      <c r="AM35" s="339">
        <v>2</v>
      </c>
      <c r="AN35" s="347">
        <f t="shared" ref="AN35:AN37" si="5">S35+AK35</f>
        <v>40</v>
      </c>
      <c r="AO35" s="348">
        <f t="shared" si="3"/>
        <v>2</v>
      </c>
      <c r="AP35" s="11"/>
      <c r="AQ35" s="11"/>
      <c r="AR35" s="11"/>
      <c r="AS35" s="11"/>
      <c r="AT35" s="11"/>
      <c r="AU35" s="11"/>
      <c r="AV35" s="11"/>
      <c r="AW35" s="11"/>
      <c r="AX35" s="11"/>
      <c r="AY35" s="11"/>
      <c r="AZ35" s="11"/>
      <c r="BA35" s="11"/>
      <c r="BB35" s="11"/>
      <c r="BC35" s="11"/>
      <c r="BD35" s="11"/>
      <c r="BE35" s="11"/>
      <c r="BF35" s="11"/>
      <c r="BG35" s="11"/>
      <c r="BH35" s="11"/>
      <c r="BI35" s="11"/>
      <c r="BJ35" s="11"/>
      <c r="BK35" s="11"/>
      <c r="BL35" s="11"/>
      <c r="BM35" s="11"/>
      <c r="BN35" s="11"/>
      <c r="BO35" s="11"/>
      <c r="BP35" s="11"/>
      <c r="BQ35" s="11"/>
      <c r="BR35" s="11"/>
    </row>
    <row r="36" spans="1:70" ht="28.5" x14ac:dyDescent="0.2">
      <c r="A36" s="105">
        <v>16</v>
      </c>
      <c r="B36" s="131" t="s">
        <v>44</v>
      </c>
      <c r="C36" s="133" t="s">
        <v>120</v>
      </c>
      <c r="D36" s="113">
        <v>5</v>
      </c>
      <c r="E36" s="114"/>
      <c r="F36" s="115"/>
      <c r="G36" s="115"/>
      <c r="H36" s="115">
        <v>35</v>
      </c>
      <c r="I36" s="115"/>
      <c r="J36" s="115"/>
      <c r="K36" s="115"/>
      <c r="L36" s="115"/>
      <c r="M36" s="115"/>
      <c r="N36" s="115"/>
      <c r="O36" s="115"/>
      <c r="P36" s="115"/>
      <c r="Q36" s="115"/>
      <c r="R36" s="115">
        <f t="shared" si="0"/>
        <v>40</v>
      </c>
      <c r="S36" s="115">
        <f t="shared" si="1"/>
        <v>40</v>
      </c>
      <c r="T36" s="314" t="s">
        <v>32</v>
      </c>
      <c r="U36" s="325">
        <v>2</v>
      </c>
      <c r="V36" s="114">
        <v>5</v>
      </c>
      <c r="W36" s="115"/>
      <c r="X36" s="115"/>
      <c r="Y36" s="115"/>
      <c r="Z36" s="114">
        <v>35</v>
      </c>
      <c r="AA36" s="114"/>
      <c r="AB36" s="114"/>
      <c r="AC36" s="114"/>
      <c r="AD36" s="115"/>
      <c r="AE36" s="115"/>
      <c r="AF36" s="115"/>
      <c r="AG36" s="115"/>
      <c r="AH36" s="115"/>
      <c r="AI36" s="115"/>
      <c r="AJ36" s="115">
        <f>SUM(V36:AH36)</f>
        <v>40</v>
      </c>
      <c r="AK36" s="115">
        <f>SUM(V36:AI36)</f>
        <v>40</v>
      </c>
      <c r="AL36" s="314" t="s">
        <v>32</v>
      </c>
      <c r="AM36" s="336">
        <v>2</v>
      </c>
      <c r="AN36" s="349">
        <f t="shared" si="5"/>
        <v>80</v>
      </c>
      <c r="AO36" s="345">
        <f t="shared" si="3"/>
        <v>4</v>
      </c>
    </row>
    <row r="37" spans="1:70" s="180" customFormat="1" ht="29.25" thickBot="1" x14ac:dyDescent="0.25">
      <c r="A37" s="135">
        <v>17</v>
      </c>
      <c r="B37" s="35" t="s">
        <v>44</v>
      </c>
      <c r="C37" s="134" t="s">
        <v>121</v>
      </c>
      <c r="D37" s="116"/>
      <c r="E37" s="117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315"/>
      <c r="U37" s="327"/>
      <c r="V37" s="117">
        <v>5</v>
      </c>
      <c r="W37" s="118"/>
      <c r="X37" s="118"/>
      <c r="Y37" s="118"/>
      <c r="Z37" s="117">
        <v>15</v>
      </c>
      <c r="AA37" s="117"/>
      <c r="AB37" s="117"/>
      <c r="AC37" s="117"/>
      <c r="AD37" s="118"/>
      <c r="AE37" s="118"/>
      <c r="AF37" s="118"/>
      <c r="AG37" s="118"/>
      <c r="AH37" s="118"/>
      <c r="AI37" s="118"/>
      <c r="AJ37" s="118">
        <f>SUM(V37:AH37)</f>
        <v>20</v>
      </c>
      <c r="AK37" s="118">
        <f>SUM(V37:AI37)</f>
        <v>20</v>
      </c>
      <c r="AL37" s="315" t="s">
        <v>32</v>
      </c>
      <c r="AM37" s="338">
        <v>1</v>
      </c>
      <c r="AN37" s="350">
        <f t="shared" si="5"/>
        <v>20</v>
      </c>
      <c r="AO37" s="346">
        <f t="shared" si="3"/>
        <v>1</v>
      </c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  <c r="BM37" s="11"/>
      <c r="BN37" s="11"/>
      <c r="BO37" s="11"/>
      <c r="BP37" s="11"/>
      <c r="BQ37" s="11"/>
      <c r="BR37" s="11"/>
    </row>
    <row r="38" spans="1:70" ht="24" customHeight="1" thickBot="1" x14ac:dyDescent="0.25">
      <c r="A38" s="447" t="s">
        <v>84</v>
      </c>
      <c r="B38" s="448"/>
      <c r="C38" s="449"/>
      <c r="D38" s="453"/>
      <c r="E38" s="453"/>
      <c r="F38" s="453"/>
      <c r="G38" s="453"/>
      <c r="H38" s="453"/>
      <c r="I38" s="453"/>
      <c r="J38" s="453"/>
      <c r="K38" s="453"/>
      <c r="L38" s="453"/>
      <c r="M38" s="453"/>
      <c r="N38" s="453"/>
      <c r="O38" s="453"/>
      <c r="P38" s="453"/>
      <c r="Q38" s="454"/>
      <c r="R38" s="454"/>
      <c r="S38" s="454"/>
      <c r="T38" s="454"/>
      <c r="U38" s="461"/>
      <c r="V38" s="453"/>
      <c r="W38" s="453"/>
      <c r="X38" s="453"/>
      <c r="Y38" s="453"/>
      <c r="Z38" s="453"/>
      <c r="AA38" s="453"/>
      <c r="AB38" s="453"/>
      <c r="AC38" s="453"/>
      <c r="AD38" s="453"/>
      <c r="AE38" s="453"/>
      <c r="AF38" s="453"/>
      <c r="AG38" s="453"/>
      <c r="AH38" s="453"/>
      <c r="AI38" s="454"/>
      <c r="AJ38" s="454"/>
      <c r="AK38" s="454"/>
      <c r="AL38" s="454"/>
      <c r="AM38" s="461"/>
      <c r="AN38" s="461"/>
      <c r="AO38" s="462"/>
    </row>
    <row r="39" spans="1:70" ht="29.25" thickTop="1" x14ac:dyDescent="0.25">
      <c r="A39" s="309">
        <v>18</v>
      </c>
      <c r="B39" s="310" t="s">
        <v>23</v>
      </c>
      <c r="C39" s="311" t="s">
        <v>129</v>
      </c>
      <c r="D39" s="312"/>
      <c r="E39" s="312"/>
      <c r="F39" s="312"/>
      <c r="G39" s="312"/>
      <c r="H39" s="312"/>
      <c r="I39" s="312"/>
      <c r="J39" s="312"/>
      <c r="K39" s="312"/>
      <c r="L39" s="312"/>
      <c r="M39" s="312"/>
      <c r="N39" s="312"/>
      <c r="O39" s="312"/>
      <c r="P39" s="312">
        <v>30</v>
      </c>
      <c r="Q39" s="194"/>
      <c r="R39" s="194">
        <f>SUM(D39:P39)</f>
        <v>30</v>
      </c>
      <c r="S39" s="194">
        <f>SUM(D39:Q39)</f>
        <v>30</v>
      </c>
      <c r="T39" s="317" t="s">
        <v>32</v>
      </c>
      <c r="U39" s="329">
        <v>1</v>
      </c>
      <c r="V39" s="321"/>
      <c r="W39" s="312"/>
      <c r="X39" s="312"/>
      <c r="Y39" s="312"/>
      <c r="Z39" s="312"/>
      <c r="AA39" s="312"/>
      <c r="AB39" s="312"/>
      <c r="AC39" s="312"/>
      <c r="AD39" s="312"/>
      <c r="AE39" s="312"/>
      <c r="AF39" s="312"/>
      <c r="AG39" s="312"/>
      <c r="AH39" s="191"/>
      <c r="AI39" s="191"/>
      <c r="AJ39" s="191"/>
      <c r="AK39" s="186"/>
      <c r="AL39" s="351"/>
      <c r="AM39" s="340"/>
      <c r="AN39" s="155">
        <f t="shared" ref="AN39:AN43" si="6">S39+AK39</f>
        <v>30</v>
      </c>
      <c r="AO39" s="154">
        <f t="shared" ref="AO39:AO43" si="7">U39+AM39</f>
        <v>1</v>
      </c>
    </row>
    <row r="40" spans="1:70" ht="28.5" x14ac:dyDescent="0.25">
      <c r="A40" s="192">
        <v>19</v>
      </c>
      <c r="B40" s="182" t="s">
        <v>23</v>
      </c>
      <c r="C40" s="193" t="s">
        <v>130</v>
      </c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4"/>
      <c r="T40" s="317"/>
      <c r="U40" s="330"/>
      <c r="V40" s="322"/>
      <c r="W40" s="194"/>
      <c r="X40" s="194"/>
      <c r="Y40" s="194"/>
      <c r="Z40" s="194"/>
      <c r="AA40" s="194"/>
      <c r="AB40" s="194"/>
      <c r="AC40" s="194"/>
      <c r="AD40" s="194"/>
      <c r="AE40" s="194"/>
      <c r="AF40" s="194"/>
      <c r="AG40" s="194"/>
      <c r="AH40" s="194">
        <v>30</v>
      </c>
      <c r="AI40" s="194"/>
      <c r="AJ40" s="194">
        <f t="shared" ref="AJ40:AJ45" si="8">SUM(V40:AI40)</f>
        <v>30</v>
      </c>
      <c r="AK40" s="144">
        <f t="shared" ref="AK40:AK45" si="9">SUM(V40:AI40)</f>
        <v>30</v>
      </c>
      <c r="AL40" s="352" t="s">
        <v>32</v>
      </c>
      <c r="AM40" s="341">
        <v>1</v>
      </c>
      <c r="AN40" s="172">
        <f t="shared" si="6"/>
        <v>30</v>
      </c>
      <c r="AO40" s="226">
        <f t="shared" si="7"/>
        <v>1</v>
      </c>
    </row>
    <row r="41" spans="1:70" ht="29.25" x14ac:dyDescent="0.25">
      <c r="A41" s="309">
        <v>20</v>
      </c>
      <c r="B41" s="182" t="s">
        <v>23</v>
      </c>
      <c r="C41" s="195" t="s">
        <v>124</v>
      </c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94"/>
      <c r="S41" s="144"/>
      <c r="T41" s="178"/>
      <c r="U41" s="291"/>
      <c r="V41" s="157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>
        <v>30</v>
      </c>
      <c r="AI41" s="144"/>
      <c r="AJ41" s="194">
        <f t="shared" si="8"/>
        <v>30</v>
      </c>
      <c r="AK41" s="144">
        <f>SUM(V41:AI41)</f>
        <v>30</v>
      </c>
      <c r="AL41" s="353" t="s">
        <v>32</v>
      </c>
      <c r="AM41" s="301">
        <v>1</v>
      </c>
      <c r="AN41" s="172">
        <f t="shared" si="6"/>
        <v>30</v>
      </c>
      <c r="AO41" s="226">
        <f t="shared" si="7"/>
        <v>1</v>
      </c>
    </row>
    <row r="42" spans="1:70" ht="42.75" x14ac:dyDescent="0.25">
      <c r="A42" s="192">
        <v>21</v>
      </c>
      <c r="B42" s="182" t="s">
        <v>23</v>
      </c>
      <c r="C42" s="183" t="s">
        <v>125</v>
      </c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>
        <v>30</v>
      </c>
      <c r="Q42" s="144"/>
      <c r="R42" s="194">
        <f t="shared" ref="R42:R44" si="10">SUM(D42:P42)</f>
        <v>30</v>
      </c>
      <c r="S42" s="144">
        <f t="shared" ref="S42" si="11">SUM(D42:Q42)</f>
        <v>30</v>
      </c>
      <c r="T42" s="178" t="s">
        <v>32</v>
      </c>
      <c r="U42" s="291">
        <v>1</v>
      </c>
      <c r="V42" s="157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94"/>
      <c r="AK42" s="144"/>
      <c r="AL42" s="353"/>
      <c r="AM42" s="301"/>
      <c r="AN42" s="172">
        <f t="shared" si="6"/>
        <v>30</v>
      </c>
      <c r="AO42" s="226">
        <f t="shared" si="7"/>
        <v>1</v>
      </c>
    </row>
    <row r="43" spans="1:70" ht="28.5" x14ac:dyDescent="0.25">
      <c r="A43" s="309">
        <v>22</v>
      </c>
      <c r="B43" s="182" t="s">
        <v>23</v>
      </c>
      <c r="C43" s="183" t="s">
        <v>126</v>
      </c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94"/>
      <c r="S43" s="144"/>
      <c r="T43" s="178"/>
      <c r="U43" s="291"/>
      <c r="V43" s="157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>
        <v>30</v>
      </c>
      <c r="AI43" s="144"/>
      <c r="AJ43" s="194">
        <f t="shared" si="8"/>
        <v>30</v>
      </c>
      <c r="AK43" s="144">
        <f t="shared" si="9"/>
        <v>30</v>
      </c>
      <c r="AL43" s="353" t="s">
        <v>32</v>
      </c>
      <c r="AM43" s="301">
        <v>1</v>
      </c>
      <c r="AN43" s="172">
        <f t="shared" si="6"/>
        <v>30</v>
      </c>
      <c r="AO43" s="226">
        <f t="shared" si="7"/>
        <v>1</v>
      </c>
    </row>
    <row r="44" spans="1:70" ht="28.5" x14ac:dyDescent="0.25">
      <c r="A44" s="192">
        <v>23</v>
      </c>
      <c r="B44" s="182" t="s">
        <v>23</v>
      </c>
      <c r="C44" s="184" t="s">
        <v>127</v>
      </c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>
        <v>30</v>
      </c>
      <c r="Q44" s="144"/>
      <c r="R44" s="194">
        <f t="shared" si="10"/>
        <v>30</v>
      </c>
      <c r="S44" s="144">
        <f>SUM(D44:Q44)</f>
        <v>30</v>
      </c>
      <c r="T44" s="178" t="s">
        <v>32</v>
      </c>
      <c r="U44" s="291">
        <v>1</v>
      </c>
      <c r="V44" s="157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4"/>
      <c r="AJ44" s="194"/>
      <c r="AK44" s="144"/>
      <c r="AL44" s="353"/>
      <c r="AM44" s="301"/>
      <c r="AN44" s="172">
        <f>S44+AK44</f>
        <v>30</v>
      </c>
      <c r="AO44" s="226">
        <f>U44+AM44</f>
        <v>1</v>
      </c>
    </row>
    <row r="45" spans="1:70" ht="26.25" thickBot="1" x14ac:dyDescent="0.3">
      <c r="A45" s="309">
        <v>24</v>
      </c>
      <c r="B45" s="306" t="s">
        <v>23</v>
      </c>
      <c r="C45" s="492" t="s">
        <v>131</v>
      </c>
      <c r="D45" s="211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11"/>
      <c r="R45" s="332"/>
      <c r="S45" s="211"/>
      <c r="T45" s="258"/>
      <c r="U45" s="333"/>
      <c r="V45" s="210"/>
      <c r="W45" s="211"/>
      <c r="X45" s="211"/>
      <c r="Y45" s="211"/>
      <c r="Z45" s="211"/>
      <c r="AA45" s="211"/>
      <c r="AB45" s="211"/>
      <c r="AC45" s="211"/>
      <c r="AD45" s="211"/>
      <c r="AE45" s="211"/>
      <c r="AF45" s="211"/>
      <c r="AG45" s="211"/>
      <c r="AH45" s="149">
        <v>30</v>
      </c>
      <c r="AI45" s="149"/>
      <c r="AJ45" s="194">
        <f t="shared" si="8"/>
        <v>30</v>
      </c>
      <c r="AK45" s="149">
        <f t="shared" si="9"/>
        <v>30</v>
      </c>
      <c r="AL45" s="355" t="s">
        <v>32</v>
      </c>
      <c r="AM45" s="302">
        <v>1</v>
      </c>
      <c r="AN45" s="156">
        <f>AJ45</f>
        <v>30</v>
      </c>
      <c r="AO45" s="234">
        <f t="shared" si="3"/>
        <v>1</v>
      </c>
    </row>
    <row r="46" spans="1:70" ht="24" customHeight="1" thickBot="1" x14ac:dyDescent="0.25">
      <c r="A46" s="447" t="s">
        <v>83</v>
      </c>
      <c r="B46" s="448"/>
      <c r="C46" s="449"/>
      <c r="D46" s="453"/>
      <c r="E46" s="453"/>
      <c r="F46" s="453"/>
      <c r="G46" s="453"/>
      <c r="H46" s="453"/>
      <c r="I46" s="453"/>
      <c r="J46" s="453"/>
      <c r="K46" s="453"/>
      <c r="L46" s="453"/>
      <c r="M46" s="453"/>
      <c r="N46" s="453"/>
      <c r="O46" s="453"/>
      <c r="P46" s="453"/>
      <c r="Q46" s="453"/>
      <c r="R46" s="453"/>
      <c r="S46" s="453"/>
      <c r="T46" s="453"/>
      <c r="U46" s="453"/>
      <c r="V46" s="453"/>
      <c r="W46" s="453"/>
      <c r="X46" s="453"/>
      <c r="Y46" s="453"/>
      <c r="Z46" s="453"/>
      <c r="AA46" s="453"/>
      <c r="AB46" s="453"/>
      <c r="AC46" s="453"/>
      <c r="AD46" s="453"/>
      <c r="AE46" s="453"/>
      <c r="AF46" s="453"/>
      <c r="AG46" s="453"/>
      <c r="AH46" s="453"/>
      <c r="AI46" s="453"/>
      <c r="AJ46" s="453"/>
      <c r="AK46" s="453"/>
      <c r="AL46" s="453"/>
      <c r="AM46" s="453"/>
      <c r="AN46" s="461"/>
      <c r="AO46" s="462"/>
    </row>
    <row r="47" spans="1:70" s="24" customFormat="1" ht="56.25" customHeight="1" thickTop="1" thickBot="1" x14ac:dyDescent="0.3">
      <c r="A47" s="397">
        <v>25</v>
      </c>
      <c r="B47" s="396" t="s">
        <v>23</v>
      </c>
      <c r="C47" s="398" t="s">
        <v>128</v>
      </c>
      <c r="D47" s="85"/>
      <c r="E47" s="86"/>
      <c r="F47" s="87"/>
      <c r="G47" s="87"/>
      <c r="H47" s="87"/>
      <c r="I47" s="87"/>
      <c r="J47" s="87"/>
      <c r="K47" s="87"/>
      <c r="L47" s="87"/>
      <c r="M47" s="87"/>
      <c r="N47" s="87"/>
      <c r="O47" s="87"/>
      <c r="P47" s="87"/>
      <c r="Q47" s="87"/>
      <c r="R47" s="83"/>
      <c r="S47" s="83"/>
      <c r="T47" s="366"/>
      <c r="U47" s="399"/>
      <c r="V47" s="86"/>
      <c r="W47" s="87"/>
      <c r="X47" s="87"/>
      <c r="Y47" s="87"/>
      <c r="Z47" s="86"/>
      <c r="AA47" s="86"/>
      <c r="AB47" s="86"/>
      <c r="AC47" s="86"/>
      <c r="AD47" s="87"/>
      <c r="AE47" s="87"/>
      <c r="AF47" s="87"/>
      <c r="AG47" s="87"/>
      <c r="AH47" s="400">
        <v>96</v>
      </c>
      <c r="AI47" s="87"/>
      <c r="AJ47" s="401">
        <f>SUM(V47:AH47)</f>
        <v>96</v>
      </c>
      <c r="AK47" s="401">
        <f>SUM(V47:AI47)</f>
        <v>96</v>
      </c>
      <c r="AL47" s="402" t="s">
        <v>32</v>
      </c>
      <c r="AM47" s="403">
        <v>4</v>
      </c>
      <c r="AN47" s="404">
        <f>S47+AK47</f>
        <v>96</v>
      </c>
      <c r="AO47" s="405">
        <f>U47+AM47</f>
        <v>4</v>
      </c>
    </row>
    <row r="48" spans="1:70" s="24" customFormat="1" ht="16.5" customHeight="1" thickBot="1" x14ac:dyDescent="0.25">
      <c r="A48" s="474"/>
      <c r="B48" s="475"/>
      <c r="C48" s="475"/>
      <c r="D48" s="475"/>
      <c r="E48" s="475"/>
      <c r="F48" s="475"/>
      <c r="G48" s="475"/>
      <c r="H48" s="475"/>
      <c r="I48" s="475"/>
      <c r="J48" s="475"/>
      <c r="K48" s="475"/>
      <c r="L48" s="475"/>
      <c r="M48" s="475"/>
      <c r="N48" s="475"/>
      <c r="O48" s="475"/>
      <c r="P48" s="475"/>
      <c r="Q48" s="475"/>
      <c r="R48" s="475"/>
      <c r="S48" s="475"/>
      <c r="T48" s="475"/>
      <c r="U48" s="475"/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6"/>
    </row>
    <row r="49" spans="1:41" s="24" customFormat="1" ht="56.25" customHeight="1" thickBot="1" x14ac:dyDescent="0.3">
      <c r="A49" s="100">
        <v>26</v>
      </c>
      <c r="B49" s="112" t="s">
        <v>23</v>
      </c>
      <c r="C49" s="491" t="s">
        <v>73</v>
      </c>
      <c r="D49" s="116"/>
      <c r="E49" s="117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73"/>
      <c r="S49" s="73"/>
      <c r="T49" s="315" t="s">
        <v>32</v>
      </c>
      <c r="U49" s="327">
        <v>2.5</v>
      </c>
      <c r="V49" s="117"/>
      <c r="W49" s="118"/>
      <c r="X49" s="118"/>
      <c r="Y49" s="118"/>
      <c r="Z49" s="117"/>
      <c r="AA49" s="117"/>
      <c r="AB49" s="117"/>
      <c r="AC49" s="117"/>
      <c r="AD49" s="118"/>
      <c r="AE49" s="118"/>
      <c r="AF49" s="118"/>
      <c r="AG49" s="118"/>
      <c r="AH49" s="118"/>
      <c r="AI49" s="118"/>
      <c r="AJ49" s="118"/>
      <c r="AK49" s="118"/>
      <c r="AL49" s="315" t="s">
        <v>32</v>
      </c>
      <c r="AM49" s="338">
        <v>2.5</v>
      </c>
      <c r="AN49" s="156">
        <f t="shared" ref="AN49" si="12">S49+AK49</f>
        <v>0</v>
      </c>
      <c r="AO49" s="346">
        <f t="shared" ref="AO49" si="13">U49+AM49</f>
        <v>5</v>
      </c>
    </row>
    <row r="50" spans="1:41" ht="15.75" thickBot="1" x14ac:dyDescent="0.3">
      <c r="A50" s="408" t="s">
        <v>46</v>
      </c>
      <c r="B50" s="408"/>
      <c r="C50" s="408"/>
      <c r="D50" s="138">
        <f>SUM(D19:D47)</f>
        <v>208</v>
      </c>
      <c r="E50" s="138"/>
      <c r="F50" s="138">
        <f>SUM(F19:F47)</f>
        <v>45</v>
      </c>
      <c r="G50" s="138"/>
      <c r="H50" s="138">
        <f>SUM(H20:H47)</f>
        <v>120</v>
      </c>
      <c r="I50" s="138"/>
      <c r="J50" s="138">
        <f>SUM(J20:J47)</f>
        <v>160</v>
      </c>
      <c r="K50" s="138"/>
      <c r="L50" s="138"/>
      <c r="M50" s="138"/>
      <c r="N50" s="138"/>
      <c r="O50" s="138"/>
      <c r="P50" s="138">
        <f>SUM(P20:P47)</f>
        <v>90</v>
      </c>
      <c r="Q50" s="138"/>
      <c r="R50" s="138">
        <f>SUM(R19:R47)</f>
        <v>623</v>
      </c>
      <c r="S50" s="138">
        <f>SUM(S19:S47)</f>
        <v>623</v>
      </c>
      <c r="T50" s="319"/>
      <c r="U50" s="295">
        <f>SUM(U19:U49)</f>
        <v>30</v>
      </c>
      <c r="V50" s="323">
        <f>SUM(V20:V47)</f>
        <v>125</v>
      </c>
      <c r="W50" s="138"/>
      <c r="X50" s="138">
        <f>SUM(X20:X47)</f>
        <v>20</v>
      </c>
      <c r="Y50" s="138"/>
      <c r="Z50" s="138">
        <f>SUM(Z20:Z47)</f>
        <v>170</v>
      </c>
      <c r="AA50" s="138"/>
      <c r="AB50" s="138">
        <f>SUM(AB20:AB47)</f>
        <v>105</v>
      </c>
      <c r="AC50" s="138"/>
      <c r="AD50" s="138"/>
      <c r="AE50" s="138"/>
      <c r="AF50" s="138"/>
      <c r="AG50" s="138"/>
      <c r="AH50" s="138">
        <f>SUM(AH20:AH47)</f>
        <v>216</v>
      </c>
      <c r="AI50" s="138"/>
      <c r="AJ50" s="138">
        <f>SUM(AJ20:AJ47)</f>
        <v>636</v>
      </c>
      <c r="AK50" s="138">
        <f>SUM(AK20:AK47)</f>
        <v>636</v>
      </c>
      <c r="AL50" s="319"/>
      <c r="AM50" s="342">
        <f>SUM(AM19:AM49)</f>
        <v>30</v>
      </c>
      <c r="AN50" s="156">
        <f>SUM(AN21:AN33)+SUM(AN35:AN37)+SUM(AN39:AN45)+AN47+AN19</f>
        <v>1259</v>
      </c>
      <c r="AO50" s="234">
        <f>SUM(U50,AM50)</f>
        <v>60</v>
      </c>
    </row>
    <row r="51" spans="1:41" x14ac:dyDescent="0.2">
      <c r="C51" s="12" t="s">
        <v>113</v>
      </c>
    </row>
    <row r="52" spans="1:41" x14ac:dyDescent="0.2">
      <c r="C52" s="12" t="s">
        <v>47</v>
      </c>
    </row>
    <row r="55" spans="1:41" x14ac:dyDescent="0.2">
      <c r="P55" s="11" t="s">
        <v>87</v>
      </c>
    </row>
    <row r="56" spans="1:41" x14ac:dyDescent="0.2">
      <c r="C56" s="42"/>
      <c r="AF56" s="470" t="s">
        <v>114</v>
      </c>
      <c r="AG56" s="470"/>
      <c r="AH56" s="470"/>
      <c r="AI56" s="470"/>
      <c r="AJ56" s="470"/>
      <c r="AK56" s="470"/>
      <c r="AL56" s="470"/>
    </row>
    <row r="57" spans="1:41" x14ac:dyDescent="0.2">
      <c r="C57" s="20" t="s">
        <v>48</v>
      </c>
      <c r="M57" s="21"/>
      <c r="O57" s="412" t="s">
        <v>49</v>
      </c>
      <c r="P57" s="412"/>
      <c r="Q57" s="412"/>
      <c r="R57" s="412"/>
      <c r="S57" s="412"/>
      <c r="T57" s="412"/>
      <c r="U57" s="412"/>
      <c r="AF57" s="412" t="s">
        <v>50</v>
      </c>
      <c r="AG57" s="412"/>
      <c r="AH57" s="412"/>
      <c r="AI57" s="412"/>
      <c r="AJ57" s="412"/>
      <c r="AK57" s="412"/>
      <c r="AL57" s="412"/>
    </row>
  </sheetData>
  <mergeCells count="25">
    <mergeCell ref="A50:C50"/>
    <mergeCell ref="A34:C34"/>
    <mergeCell ref="A46:C46"/>
    <mergeCell ref="D46:AO46"/>
    <mergeCell ref="A38:C38"/>
    <mergeCell ref="A48:AO48"/>
    <mergeCell ref="AF56:AL56"/>
    <mergeCell ref="O57:U57"/>
    <mergeCell ref="AF57:AL57"/>
    <mergeCell ref="D20:AO20"/>
    <mergeCell ref="O8:U8"/>
    <mergeCell ref="D18:AO18"/>
    <mergeCell ref="D38:AO38"/>
    <mergeCell ref="D34:AO34"/>
    <mergeCell ref="V16:AM16"/>
    <mergeCell ref="AJ2:AN2"/>
    <mergeCell ref="AJ4:AN4"/>
    <mergeCell ref="A6:AO6"/>
    <mergeCell ref="A16:A17"/>
    <mergeCell ref="C16:C17"/>
    <mergeCell ref="A20:C20"/>
    <mergeCell ref="AN16:AN17"/>
    <mergeCell ref="D16:U16"/>
    <mergeCell ref="AO16:AO17"/>
    <mergeCell ref="A18:C18"/>
  </mergeCells>
  <dataValidations count="1">
    <dataValidation type="list" allowBlank="1" showErrorMessage="1" sqref="B19 B35:B37 B39:B45 B21:B33 B47 B49" xr:uid="{00000000-0002-0000-0300-000000000000}">
      <formula1>RodzajeZajec</formula1>
      <formula2>0</formula2>
    </dataValidation>
  </dataValidations>
  <pageMargins left="0.7" right="0.7" top="0.75" bottom="0.75" header="0.3" footer="0.3"/>
  <pageSetup paperSize="9" scale="3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0EB01-5886-45BB-B694-4E26008556F8}">
  <sheetPr>
    <pageSetUpPr fitToPage="1"/>
  </sheetPr>
  <dimension ref="A1:AO59"/>
  <sheetViews>
    <sheetView topLeftCell="A34" zoomScale="80" zoomScaleNormal="80" workbookViewId="0">
      <selection activeCell="C19" sqref="A19:AO49"/>
    </sheetView>
  </sheetViews>
  <sheetFormatPr defaultRowHeight="12.75" x14ac:dyDescent="0.2"/>
  <cols>
    <col min="1" max="1" width="4.28515625" customWidth="1"/>
    <col min="2" max="2" width="13.28515625" customWidth="1"/>
    <col min="3" max="3" width="36.42578125" customWidth="1"/>
    <col min="4" max="20" width="6.7109375" customWidth="1"/>
    <col min="21" max="21" width="7.42578125" customWidth="1"/>
    <col min="22" max="38" width="6.7109375" customWidth="1"/>
    <col min="39" max="39" width="7.5703125" customWidth="1"/>
    <col min="40" max="40" width="8.28515625" bestFit="1" customWidth="1"/>
    <col min="41" max="41" width="7.42578125" customWidth="1"/>
  </cols>
  <sheetData>
    <row r="1" spans="1:41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3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3"/>
      <c r="AN1" s="146"/>
      <c r="AO1" s="11"/>
    </row>
    <row r="2" spans="1:41" x14ac:dyDescent="0.2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3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433"/>
      <c r="AK2" s="433"/>
      <c r="AL2" s="433"/>
      <c r="AM2" s="433"/>
      <c r="AN2" s="433"/>
      <c r="AO2" s="11"/>
    </row>
    <row r="3" spans="1:41" x14ac:dyDescent="0.2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3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3"/>
      <c r="AN3" s="146"/>
      <c r="AO3" s="11"/>
    </row>
    <row r="4" spans="1:41" x14ac:dyDescent="0.2">
      <c r="A4" s="11"/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3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433"/>
      <c r="AK4" s="433"/>
      <c r="AL4" s="433"/>
      <c r="AM4" s="433"/>
      <c r="AN4" s="433"/>
      <c r="AO4" s="11"/>
    </row>
    <row r="5" spans="1:41" x14ac:dyDescent="0.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3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3"/>
      <c r="AN5" s="146"/>
      <c r="AO5" s="11"/>
    </row>
    <row r="6" spans="1:41" ht="15.75" x14ac:dyDescent="0.2">
      <c r="A6" s="434" t="s">
        <v>102</v>
      </c>
      <c r="B6" s="435"/>
      <c r="C6" s="435"/>
      <c r="D6" s="435"/>
      <c r="E6" s="435"/>
      <c r="F6" s="435"/>
      <c r="G6" s="435"/>
      <c r="H6" s="435"/>
      <c r="I6" s="435"/>
      <c r="J6" s="435"/>
      <c r="K6" s="435"/>
      <c r="L6" s="435"/>
      <c r="M6" s="435"/>
      <c r="N6" s="435"/>
      <c r="O6" s="435"/>
      <c r="P6" s="435"/>
      <c r="Q6" s="435"/>
      <c r="R6" s="435"/>
      <c r="S6" s="435"/>
      <c r="T6" s="435"/>
      <c r="U6" s="435"/>
      <c r="V6" s="435"/>
      <c r="W6" s="435"/>
      <c r="X6" s="435"/>
      <c r="Y6" s="435"/>
      <c r="Z6" s="435"/>
      <c r="AA6" s="435"/>
      <c r="AB6" s="435"/>
      <c r="AC6" s="435"/>
      <c r="AD6" s="435"/>
      <c r="AE6" s="435"/>
      <c r="AF6" s="435"/>
      <c r="AG6" s="435"/>
      <c r="AH6" s="435"/>
      <c r="AI6" s="435"/>
      <c r="AJ6" s="435"/>
      <c r="AK6" s="435"/>
      <c r="AL6" s="435"/>
      <c r="AM6" s="435"/>
      <c r="AN6" s="435"/>
      <c r="AO6" s="435"/>
    </row>
    <row r="7" spans="1:41" ht="15.75" x14ac:dyDescent="0.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5"/>
      <c r="AG7" s="15"/>
      <c r="AH7" s="15"/>
      <c r="AI7" s="15"/>
      <c r="AJ7" s="15"/>
      <c r="AK7" s="15"/>
      <c r="AL7" s="15"/>
      <c r="AM7" s="15"/>
      <c r="AN7" s="15"/>
      <c r="AO7" s="15"/>
    </row>
    <row r="8" spans="1:41" x14ac:dyDescent="0.2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440" t="s">
        <v>138</v>
      </c>
      <c r="P8" s="440"/>
      <c r="Q8" s="440"/>
      <c r="R8" s="440"/>
      <c r="S8" s="440"/>
      <c r="T8" s="440"/>
      <c r="U8" s="440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3"/>
      <c r="AN8" s="146"/>
      <c r="AO8" s="11"/>
    </row>
    <row r="9" spans="1:41" ht="15" x14ac:dyDescent="0.25">
      <c r="A9" s="16" t="s">
        <v>100</v>
      </c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41" t="s">
        <v>140</v>
      </c>
      <c r="P9" s="16"/>
      <c r="Q9" s="16"/>
      <c r="R9" s="16"/>
      <c r="S9" s="16"/>
      <c r="T9" s="16"/>
      <c r="U9" s="17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7"/>
      <c r="AN9" s="22"/>
      <c r="AO9" s="16"/>
    </row>
    <row r="10" spans="1:41" ht="15" x14ac:dyDescent="0.25">
      <c r="A10" s="16" t="s">
        <v>76</v>
      </c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7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7"/>
      <c r="AN10" s="22"/>
      <c r="AO10" s="16"/>
    </row>
    <row r="11" spans="1:41" ht="15" x14ac:dyDescent="0.25">
      <c r="A11" s="16" t="s">
        <v>132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7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7"/>
      <c r="AN11" s="22"/>
      <c r="AO11" s="16"/>
    </row>
    <row r="12" spans="1:41" ht="15" x14ac:dyDescent="0.25">
      <c r="A12" s="16" t="s">
        <v>98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7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7"/>
      <c r="AN12" s="22"/>
      <c r="AO12" s="16"/>
    </row>
    <row r="13" spans="1:41" ht="15" x14ac:dyDescent="0.25">
      <c r="A13" s="18" t="s">
        <v>115</v>
      </c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3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3"/>
      <c r="AN13" s="146"/>
      <c r="AO13" s="11"/>
    </row>
    <row r="14" spans="1:41" x14ac:dyDescent="0.2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3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3"/>
      <c r="AN14" s="146"/>
      <c r="AO14" s="11"/>
    </row>
    <row r="15" spans="1:41" ht="13.5" thickBo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3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3"/>
      <c r="AN15" s="146"/>
      <c r="AO15" s="11"/>
    </row>
    <row r="16" spans="1:41" ht="15" thickBot="1" x14ac:dyDescent="0.25">
      <c r="A16" s="436" t="s">
        <v>0</v>
      </c>
      <c r="B16" s="10"/>
      <c r="C16" s="438" t="s">
        <v>1</v>
      </c>
      <c r="D16" s="445" t="s">
        <v>2</v>
      </c>
      <c r="E16" s="445"/>
      <c r="F16" s="445"/>
      <c r="G16" s="445"/>
      <c r="H16" s="445"/>
      <c r="I16" s="445"/>
      <c r="J16" s="445"/>
      <c r="K16" s="445"/>
      <c r="L16" s="445"/>
      <c r="M16" s="445"/>
      <c r="N16" s="445"/>
      <c r="O16" s="445"/>
      <c r="P16" s="445"/>
      <c r="Q16" s="445"/>
      <c r="R16" s="445"/>
      <c r="S16" s="445"/>
      <c r="T16" s="445"/>
      <c r="U16" s="445"/>
      <c r="V16" s="445" t="s">
        <v>3</v>
      </c>
      <c r="W16" s="445"/>
      <c r="X16" s="445"/>
      <c r="Y16" s="445"/>
      <c r="Z16" s="445"/>
      <c r="AA16" s="445"/>
      <c r="AB16" s="445"/>
      <c r="AC16" s="445"/>
      <c r="AD16" s="445"/>
      <c r="AE16" s="445"/>
      <c r="AF16" s="445"/>
      <c r="AG16" s="445"/>
      <c r="AH16" s="445"/>
      <c r="AI16" s="445"/>
      <c r="AJ16" s="445"/>
      <c r="AK16" s="445"/>
      <c r="AL16" s="445"/>
      <c r="AM16" s="445"/>
      <c r="AN16" s="468" t="s">
        <v>4</v>
      </c>
      <c r="AO16" s="443" t="s">
        <v>5</v>
      </c>
    </row>
    <row r="17" spans="1:41" ht="264" thickBot="1" x14ac:dyDescent="0.25">
      <c r="A17" s="437"/>
      <c r="B17" s="37" t="s">
        <v>6</v>
      </c>
      <c r="C17" s="439"/>
      <c r="D17" s="47" t="s">
        <v>7</v>
      </c>
      <c r="E17" s="48" t="s">
        <v>8</v>
      </c>
      <c r="F17" s="49" t="s">
        <v>9</v>
      </c>
      <c r="G17" s="49" t="s">
        <v>10</v>
      </c>
      <c r="H17" s="49" t="s">
        <v>11</v>
      </c>
      <c r="I17" s="49" t="s">
        <v>12</v>
      </c>
      <c r="J17" s="49" t="s">
        <v>13</v>
      </c>
      <c r="K17" s="49" t="s">
        <v>90</v>
      </c>
      <c r="L17" s="49" t="s">
        <v>95</v>
      </c>
      <c r="M17" s="49" t="s">
        <v>14</v>
      </c>
      <c r="N17" s="49" t="s">
        <v>15</v>
      </c>
      <c r="O17" s="49" t="s">
        <v>16</v>
      </c>
      <c r="P17" s="49" t="s">
        <v>17</v>
      </c>
      <c r="Q17" s="49" t="s">
        <v>18</v>
      </c>
      <c r="R17" s="49" t="s">
        <v>19</v>
      </c>
      <c r="S17" s="49" t="s">
        <v>20</v>
      </c>
      <c r="T17" s="49" t="s">
        <v>21</v>
      </c>
      <c r="U17" s="50" t="s">
        <v>22</v>
      </c>
      <c r="V17" s="47" t="s">
        <v>7</v>
      </c>
      <c r="W17" s="49" t="s">
        <v>8</v>
      </c>
      <c r="X17" s="49" t="s">
        <v>9</v>
      </c>
      <c r="Y17" s="49" t="s">
        <v>10</v>
      </c>
      <c r="Z17" s="48" t="s">
        <v>11</v>
      </c>
      <c r="AA17" s="48" t="s">
        <v>12</v>
      </c>
      <c r="AB17" s="48" t="s">
        <v>13</v>
      </c>
      <c r="AC17" s="49" t="s">
        <v>92</v>
      </c>
      <c r="AD17" s="49" t="s">
        <v>93</v>
      </c>
      <c r="AE17" s="49" t="s">
        <v>14</v>
      </c>
      <c r="AF17" s="49" t="s">
        <v>15</v>
      </c>
      <c r="AG17" s="49" t="s">
        <v>16</v>
      </c>
      <c r="AH17" s="49" t="s">
        <v>17</v>
      </c>
      <c r="AI17" s="49" t="s">
        <v>18</v>
      </c>
      <c r="AJ17" s="49" t="s">
        <v>19</v>
      </c>
      <c r="AK17" s="49" t="s">
        <v>20</v>
      </c>
      <c r="AL17" s="49" t="s">
        <v>21</v>
      </c>
      <c r="AM17" s="50" t="s">
        <v>22</v>
      </c>
      <c r="AN17" s="469"/>
      <c r="AO17" s="444"/>
    </row>
    <row r="18" spans="1:41" ht="15.75" thickBot="1" x14ac:dyDescent="0.25">
      <c r="A18" s="409" t="s">
        <v>105</v>
      </c>
      <c r="B18" s="410"/>
      <c r="C18" s="410"/>
      <c r="D18" s="484"/>
      <c r="E18" s="421"/>
      <c r="F18" s="421"/>
      <c r="G18" s="421"/>
      <c r="H18" s="421"/>
      <c r="I18" s="421"/>
      <c r="J18" s="421"/>
      <c r="K18" s="421"/>
      <c r="L18" s="421"/>
      <c r="M18" s="421"/>
      <c r="N18" s="421"/>
      <c r="O18" s="421"/>
      <c r="P18" s="421"/>
      <c r="Q18" s="421"/>
      <c r="R18" s="421"/>
      <c r="S18" s="421"/>
      <c r="T18" s="421"/>
      <c r="U18" s="421"/>
      <c r="V18" s="421"/>
      <c r="W18" s="421"/>
      <c r="X18" s="421"/>
      <c r="Y18" s="421"/>
      <c r="Z18" s="421"/>
      <c r="AA18" s="421"/>
      <c r="AB18" s="421"/>
      <c r="AC18" s="421"/>
      <c r="AD18" s="421"/>
      <c r="AE18" s="421"/>
      <c r="AF18" s="421"/>
      <c r="AG18" s="421"/>
      <c r="AH18" s="421"/>
      <c r="AI18" s="421"/>
      <c r="AJ18" s="421"/>
      <c r="AK18" s="421"/>
      <c r="AL18" s="421"/>
      <c r="AM18" s="421"/>
      <c r="AN18" s="431"/>
      <c r="AO18" s="432"/>
    </row>
    <row r="19" spans="1:41" ht="16.5" thickTop="1" thickBot="1" x14ac:dyDescent="0.3">
      <c r="A19" s="395">
        <v>1</v>
      </c>
      <c r="B19" s="308" t="s">
        <v>23</v>
      </c>
      <c r="C19" s="490" t="s">
        <v>74</v>
      </c>
      <c r="D19" s="382">
        <v>30</v>
      </c>
      <c r="E19" s="382"/>
      <c r="F19" s="382">
        <v>15</v>
      </c>
      <c r="G19" s="382"/>
      <c r="H19" s="382"/>
      <c r="I19" s="382"/>
      <c r="J19" s="382"/>
      <c r="K19" s="382"/>
      <c r="L19" s="382"/>
      <c r="M19" s="382"/>
      <c r="N19" s="382"/>
      <c r="O19" s="382"/>
      <c r="P19" s="382"/>
      <c r="Q19" s="382"/>
      <c r="R19" s="382">
        <f>SUM(D19:P19)</f>
        <v>45</v>
      </c>
      <c r="S19" s="382">
        <f>SUM(D19:P19)</f>
        <v>45</v>
      </c>
      <c r="T19" s="383" t="s">
        <v>85</v>
      </c>
      <c r="U19" s="385">
        <v>3</v>
      </c>
      <c r="V19" s="384"/>
      <c r="W19" s="382"/>
      <c r="X19" s="382"/>
      <c r="Y19" s="382"/>
      <c r="Z19" s="382"/>
      <c r="AA19" s="382"/>
      <c r="AB19" s="382"/>
      <c r="AC19" s="382"/>
      <c r="AD19" s="382"/>
      <c r="AE19" s="382"/>
      <c r="AF19" s="382"/>
      <c r="AG19" s="382"/>
      <c r="AH19" s="382"/>
      <c r="AI19" s="382"/>
      <c r="AJ19" s="382"/>
      <c r="AK19" s="382"/>
      <c r="AL19" s="382"/>
      <c r="AM19" s="390"/>
      <c r="AN19" s="235">
        <f>S19+AK19</f>
        <v>45</v>
      </c>
      <c r="AO19" s="393">
        <f>AM19+U19</f>
        <v>3</v>
      </c>
    </row>
    <row r="20" spans="1:41" ht="15.75" thickBot="1" x14ac:dyDescent="0.25">
      <c r="A20" s="447" t="s">
        <v>77</v>
      </c>
      <c r="B20" s="448"/>
      <c r="C20" s="448"/>
      <c r="D20" s="485"/>
      <c r="E20" s="471"/>
      <c r="F20" s="471"/>
      <c r="G20" s="471"/>
      <c r="H20" s="471"/>
      <c r="I20" s="471"/>
      <c r="J20" s="471"/>
      <c r="K20" s="471"/>
      <c r="L20" s="471"/>
      <c r="M20" s="471"/>
      <c r="N20" s="471"/>
      <c r="O20" s="471"/>
      <c r="P20" s="471"/>
      <c r="Q20" s="471"/>
      <c r="R20" s="471"/>
      <c r="S20" s="471"/>
      <c r="T20" s="471"/>
      <c r="U20" s="486"/>
      <c r="V20" s="471"/>
      <c r="W20" s="471"/>
      <c r="X20" s="471"/>
      <c r="Y20" s="471"/>
      <c r="Z20" s="471"/>
      <c r="AA20" s="471"/>
      <c r="AB20" s="471"/>
      <c r="AC20" s="471"/>
      <c r="AD20" s="471"/>
      <c r="AE20" s="471"/>
      <c r="AF20" s="471"/>
      <c r="AG20" s="471"/>
      <c r="AH20" s="471"/>
      <c r="AI20" s="471"/>
      <c r="AJ20" s="471"/>
      <c r="AK20" s="471"/>
      <c r="AL20" s="471"/>
      <c r="AM20" s="471"/>
      <c r="AN20" s="487"/>
      <c r="AO20" s="488"/>
    </row>
    <row r="21" spans="1:41" ht="15.75" thickTop="1" x14ac:dyDescent="0.25">
      <c r="A21" s="99">
        <v>2</v>
      </c>
      <c r="B21" s="30" t="s">
        <v>23</v>
      </c>
      <c r="C21" s="102" t="s">
        <v>51</v>
      </c>
      <c r="D21" s="51">
        <v>32</v>
      </c>
      <c r="E21" s="52"/>
      <c r="F21" s="53">
        <v>25</v>
      </c>
      <c r="G21" s="53"/>
      <c r="H21" s="53">
        <v>70</v>
      </c>
      <c r="I21" s="53"/>
      <c r="J21" s="53"/>
      <c r="K21" s="53"/>
      <c r="L21" s="53"/>
      <c r="M21" s="53"/>
      <c r="N21" s="53"/>
      <c r="O21" s="53"/>
      <c r="P21" s="53"/>
      <c r="Q21" s="53"/>
      <c r="R21" s="53">
        <f t="shared" ref="R21:R36" si="0">SUM(D21:P21)</f>
        <v>127</v>
      </c>
      <c r="S21" s="53">
        <f t="shared" ref="S21:S36" si="1">SUM(D21:Q21)</f>
        <v>127</v>
      </c>
      <c r="T21" s="281" t="s">
        <v>32</v>
      </c>
      <c r="U21" s="287">
        <v>5</v>
      </c>
      <c r="V21" s="52">
        <v>32</v>
      </c>
      <c r="W21" s="53"/>
      <c r="X21" s="53">
        <v>20</v>
      </c>
      <c r="Y21" s="53"/>
      <c r="Z21" s="52">
        <v>70</v>
      </c>
      <c r="AA21" s="52"/>
      <c r="AB21" s="52"/>
      <c r="AC21" s="52"/>
      <c r="AD21" s="53"/>
      <c r="AE21" s="53"/>
      <c r="AF21" s="53"/>
      <c r="AG21" s="53"/>
      <c r="AH21" s="53"/>
      <c r="AI21" s="53"/>
      <c r="AJ21" s="53">
        <f>SUM(V21:AH21)</f>
        <v>122</v>
      </c>
      <c r="AK21" s="53">
        <f>SUM(V21:AI21)</f>
        <v>122</v>
      </c>
      <c r="AL21" s="281" t="s">
        <v>85</v>
      </c>
      <c r="AM21" s="296">
        <v>5.5</v>
      </c>
      <c r="AN21" s="155">
        <f>S21+AK21</f>
        <v>249</v>
      </c>
      <c r="AO21" s="154">
        <f>U21+AM21</f>
        <v>10.5</v>
      </c>
    </row>
    <row r="22" spans="1:41" ht="15" x14ac:dyDescent="0.25">
      <c r="A22" s="100">
        <v>3</v>
      </c>
      <c r="B22" s="19" t="s">
        <v>23</v>
      </c>
      <c r="C22" s="103" t="s">
        <v>52</v>
      </c>
      <c r="D22" s="60">
        <v>25</v>
      </c>
      <c r="E22" s="61"/>
      <c r="F22" s="62"/>
      <c r="G22" s="62"/>
      <c r="H22" s="62"/>
      <c r="I22" s="62"/>
      <c r="J22" s="62">
        <v>45</v>
      </c>
      <c r="K22" s="62"/>
      <c r="L22" s="62"/>
      <c r="M22" s="62"/>
      <c r="N22" s="62"/>
      <c r="O22" s="62"/>
      <c r="P22" s="62"/>
      <c r="Q22" s="62"/>
      <c r="R22" s="62">
        <f t="shared" si="0"/>
        <v>70</v>
      </c>
      <c r="S22" s="62">
        <f t="shared" si="1"/>
        <v>70</v>
      </c>
      <c r="T22" s="282" t="s">
        <v>32</v>
      </c>
      <c r="U22" s="289">
        <v>3</v>
      </c>
      <c r="V22" s="61">
        <v>25</v>
      </c>
      <c r="W22" s="62"/>
      <c r="X22" s="62"/>
      <c r="Y22" s="62"/>
      <c r="Z22" s="61"/>
      <c r="AA22" s="61"/>
      <c r="AB22" s="61">
        <v>60</v>
      </c>
      <c r="AC22" s="61"/>
      <c r="AD22" s="62"/>
      <c r="AE22" s="62"/>
      <c r="AF22" s="62"/>
      <c r="AG22" s="62"/>
      <c r="AH22" s="62"/>
      <c r="AI22" s="62"/>
      <c r="AJ22" s="62">
        <f>SUM(V22:AH22)</f>
        <v>85</v>
      </c>
      <c r="AK22" s="62">
        <f>SUM(V22:AI22)</f>
        <v>85</v>
      </c>
      <c r="AL22" s="282" t="s">
        <v>85</v>
      </c>
      <c r="AM22" s="298">
        <v>3</v>
      </c>
      <c r="AN22" s="172">
        <f t="shared" ref="AN22:AN33" si="2">S22+AK22</f>
        <v>155</v>
      </c>
      <c r="AO22" s="226">
        <f t="shared" ref="AO22:AO45" si="3">U22+AM22</f>
        <v>6</v>
      </c>
    </row>
    <row r="23" spans="1:41" ht="15" x14ac:dyDescent="0.25">
      <c r="A23" s="99">
        <v>4</v>
      </c>
      <c r="B23" s="19" t="s">
        <v>23</v>
      </c>
      <c r="C23" s="103" t="s">
        <v>64</v>
      </c>
      <c r="D23" s="60"/>
      <c r="E23" s="61"/>
      <c r="F23" s="62"/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282"/>
      <c r="U23" s="289"/>
      <c r="V23" s="61">
        <v>25</v>
      </c>
      <c r="W23" s="62"/>
      <c r="X23" s="62"/>
      <c r="Y23" s="62"/>
      <c r="Z23" s="61">
        <v>15</v>
      </c>
      <c r="AA23" s="61"/>
      <c r="AB23" s="61">
        <v>15</v>
      </c>
      <c r="AC23" s="61"/>
      <c r="AD23" s="62"/>
      <c r="AE23" s="62"/>
      <c r="AF23" s="62"/>
      <c r="AG23" s="62"/>
      <c r="AH23" s="62"/>
      <c r="AI23" s="62"/>
      <c r="AJ23" s="62">
        <f>SUM(V23:AH23)</f>
        <v>55</v>
      </c>
      <c r="AK23" s="62">
        <f>SUM(V23:AI23)</f>
        <v>55</v>
      </c>
      <c r="AL23" s="282" t="s">
        <v>32</v>
      </c>
      <c r="AM23" s="298">
        <v>3.5</v>
      </c>
      <c r="AN23" s="172">
        <f t="shared" si="2"/>
        <v>55</v>
      </c>
      <c r="AO23" s="226">
        <f t="shared" si="3"/>
        <v>3.5</v>
      </c>
    </row>
    <row r="24" spans="1:41" ht="15" x14ac:dyDescent="0.25">
      <c r="A24" s="100">
        <v>5</v>
      </c>
      <c r="B24" s="19" t="s">
        <v>23</v>
      </c>
      <c r="C24" s="103" t="s">
        <v>65</v>
      </c>
      <c r="D24" s="60">
        <v>25</v>
      </c>
      <c r="E24" s="61"/>
      <c r="F24" s="62"/>
      <c r="G24" s="62"/>
      <c r="H24" s="62"/>
      <c r="I24" s="62"/>
      <c r="J24" s="62">
        <v>45</v>
      </c>
      <c r="K24" s="62"/>
      <c r="L24" s="62"/>
      <c r="M24" s="62"/>
      <c r="N24" s="62"/>
      <c r="O24" s="62"/>
      <c r="P24" s="62"/>
      <c r="Q24" s="62"/>
      <c r="R24" s="62">
        <f t="shared" si="0"/>
        <v>70</v>
      </c>
      <c r="S24" s="62">
        <f t="shared" si="1"/>
        <v>70</v>
      </c>
      <c r="T24" s="282" t="s">
        <v>85</v>
      </c>
      <c r="U24" s="289">
        <v>3</v>
      </c>
      <c r="V24" s="61"/>
      <c r="W24" s="62"/>
      <c r="X24" s="62"/>
      <c r="Y24" s="62"/>
      <c r="Z24" s="61"/>
      <c r="AA24" s="61"/>
      <c r="AB24" s="61"/>
      <c r="AC24" s="61"/>
      <c r="AD24" s="62"/>
      <c r="AE24" s="62"/>
      <c r="AF24" s="62"/>
      <c r="AG24" s="62"/>
      <c r="AH24" s="62"/>
      <c r="AI24" s="62"/>
      <c r="AJ24" s="62"/>
      <c r="AK24" s="62"/>
      <c r="AL24" s="282"/>
      <c r="AM24" s="298"/>
      <c r="AN24" s="172">
        <f t="shared" si="2"/>
        <v>70</v>
      </c>
      <c r="AO24" s="226">
        <f t="shared" si="3"/>
        <v>3</v>
      </c>
    </row>
    <row r="25" spans="1:41" ht="15" x14ac:dyDescent="0.25">
      <c r="A25" s="99">
        <v>6</v>
      </c>
      <c r="B25" s="19" t="s">
        <v>23</v>
      </c>
      <c r="C25" s="103" t="s">
        <v>66</v>
      </c>
      <c r="D25" s="60">
        <v>10</v>
      </c>
      <c r="E25" s="61"/>
      <c r="F25" s="62"/>
      <c r="G25" s="62"/>
      <c r="H25" s="62"/>
      <c r="I25" s="62"/>
      <c r="J25" s="62">
        <v>10</v>
      </c>
      <c r="K25" s="62"/>
      <c r="L25" s="62"/>
      <c r="M25" s="62"/>
      <c r="N25" s="62"/>
      <c r="O25" s="62"/>
      <c r="P25" s="62"/>
      <c r="Q25" s="62"/>
      <c r="R25" s="62">
        <f t="shared" si="0"/>
        <v>20</v>
      </c>
      <c r="S25" s="62">
        <f t="shared" si="1"/>
        <v>20</v>
      </c>
      <c r="T25" s="282" t="s">
        <v>32</v>
      </c>
      <c r="U25" s="289">
        <v>1</v>
      </c>
      <c r="V25" s="61"/>
      <c r="W25" s="62"/>
      <c r="X25" s="62"/>
      <c r="Y25" s="62"/>
      <c r="Z25" s="61"/>
      <c r="AA25" s="61"/>
      <c r="AB25" s="61"/>
      <c r="AC25" s="61"/>
      <c r="AD25" s="62"/>
      <c r="AE25" s="62"/>
      <c r="AF25" s="62"/>
      <c r="AG25" s="62"/>
      <c r="AH25" s="62"/>
      <c r="AI25" s="62"/>
      <c r="AJ25" s="62"/>
      <c r="AK25" s="62"/>
      <c r="AL25" s="282"/>
      <c r="AM25" s="298"/>
      <c r="AN25" s="172">
        <f t="shared" si="2"/>
        <v>20</v>
      </c>
      <c r="AO25" s="226">
        <f t="shared" si="3"/>
        <v>1</v>
      </c>
    </row>
    <row r="26" spans="1:41" ht="15" x14ac:dyDescent="0.25">
      <c r="A26" s="100">
        <v>7</v>
      </c>
      <c r="B26" s="19" t="s">
        <v>23</v>
      </c>
      <c r="C26" s="103" t="s">
        <v>67</v>
      </c>
      <c r="D26" s="60">
        <v>20</v>
      </c>
      <c r="E26" s="61"/>
      <c r="F26" s="62"/>
      <c r="G26" s="62"/>
      <c r="H26" s="62">
        <v>5</v>
      </c>
      <c r="I26" s="62"/>
      <c r="J26" s="62">
        <v>15</v>
      </c>
      <c r="K26" s="62"/>
      <c r="L26" s="62"/>
      <c r="M26" s="62"/>
      <c r="N26" s="62"/>
      <c r="O26" s="62"/>
      <c r="P26" s="62"/>
      <c r="Q26" s="62"/>
      <c r="R26" s="62">
        <f t="shared" si="0"/>
        <v>40</v>
      </c>
      <c r="S26" s="62">
        <f t="shared" si="1"/>
        <v>40</v>
      </c>
      <c r="T26" s="282" t="s">
        <v>32</v>
      </c>
      <c r="U26" s="289">
        <v>2</v>
      </c>
      <c r="V26" s="61"/>
      <c r="W26" s="62"/>
      <c r="X26" s="62"/>
      <c r="Y26" s="62"/>
      <c r="Z26" s="61"/>
      <c r="AA26" s="61"/>
      <c r="AB26" s="61"/>
      <c r="AC26" s="61"/>
      <c r="AD26" s="62"/>
      <c r="AE26" s="62"/>
      <c r="AF26" s="62"/>
      <c r="AG26" s="62"/>
      <c r="AH26" s="62"/>
      <c r="AI26" s="62"/>
      <c r="AJ26" s="62"/>
      <c r="AK26" s="62"/>
      <c r="AL26" s="282"/>
      <c r="AM26" s="298"/>
      <c r="AN26" s="172">
        <f t="shared" si="2"/>
        <v>40</v>
      </c>
      <c r="AO26" s="226">
        <f t="shared" si="3"/>
        <v>2</v>
      </c>
    </row>
    <row r="27" spans="1:41" ht="15" x14ac:dyDescent="0.25">
      <c r="A27" s="99">
        <v>8</v>
      </c>
      <c r="B27" s="19" t="s">
        <v>23</v>
      </c>
      <c r="C27" s="103" t="s">
        <v>68</v>
      </c>
      <c r="D27" s="60">
        <v>30</v>
      </c>
      <c r="E27" s="61"/>
      <c r="F27" s="62"/>
      <c r="G27" s="62"/>
      <c r="H27" s="62">
        <v>10</v>
      </c>
      <c r="I27" s="62"/>
      <c r="J27" s="62">
        <v>35</v>
      </c>
      <c r="K27" s="62"/>
      <c r="L27" s="62"/>
      <c r="M27" s="62"/>
      <c r="N27" s="62"/>
      <c r="O27" s="62"/>
      <c r="P27" s="62"/>
      <c r="Q27" s="62"/>
      <c r="R27" s="62">
        <f t="shared" si="0"/>
        <v>75</v>
      </c>
      <c r="S27" s="62">
        <f t="shared" si="1"/>
        <v>75</v>
      </c>
      <c r="T27" s="282" t="s">
        <v>85</v>
      </c>
      <c r="U27" s="289">
        <v>3.5</v>
      </c>
      <c r="V27" s="61"/>
      <c r="W27" s="62"/>
      <c r="X27" s="62"/>
      <c r="Y27" s="62"/>
      <c r="Z27" s="61"/>
      <c r="AA27" s="61"/>
      <c r="AB27" s="61"/>
      <c r="AC27" s="61"/>
      <c r="AD27" s="62"/>
      <c r="AE27" s="62"/>
      <c r="AF27" s="62"/>
      <c r="AG27" s="62"/>
      <c r="AH27" s="62"/>
      <c r="AI27" s="62"/>
      <c r="AJ27" s="62"/>
      <c r="AK27" s="62"/>
      <c r="AL27" s="282"/>
      <c r="AM27" s="298"/>
      <c r="AN27" s="172">
        <f t="shared" si="2"/>
        <v>75</v>
      </c>
      <c r="AO27" s="226">
        <f t="shared" si="3"/>
        <v>3.5</v>
      </c>
    </row>
    <row r="28" spans="1:41" ht="28.5" x14ac:dyDescent="0.25">
      <c r="A28" s="100">
        <v>9</v>
      </c>
      <c r="B28" s="129" t="s">
        <v>23</v>
      </c>
      <c r="C28" s="188" t="s">
        <v>97</v>
      </c>
      <c r="D28" s="113"/>
      <c r="E28" s="114"/>
      <c r="F28" s="115"/>
      <c r="G28" s="115"/>
      <c r="H28" s="115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314"/>
      <c r="U28" s="325"/>
      <c r="V28" s="114">
        <v>20</v>
      </c>
      <c r="W28" s="115"/>
      <c r="X28" s="115"/>
      <c r="Y28" s="115"/>
      <c r="Z28" s="114"/>
      <c r="AA28" s="114"/>
      <c r="AB28" s="114">
        <v>25</v>
      </c>
      <c r="AC28" s="114"/>
      <c r="AD28" s="115"/>
      <c r="AE28" s="115"/>
      <c r="AF28" s="115"/>
      <c r="AG28" s="115"/>
      <c r="AH28" s="115"/>
      <c r="AI28" s="115"/>
      <c r="AJ28" s="115">
        <v>45</v>
      </c>
      <c r="AK28" s="115">
        <v>45</v>
      </c>
      <c r="AL28" s="314" t="s">
        <v>32</v>
      </c>
      <c r="AM28" s="336">
        <v>2</v>
      </c>
      <c r="AN28" s="172">
        <f t="shared" si="2"/>
        <v>45</v>
      </c>
      <c r="AO28" s="345">
        <f t="shared" si="3"/>
        <v>2</v>
      </c>
    </row>
    <row r="29" spans="1:41" ht="15" x14ac:dyDescent="0.25">
      <c r="A29" s="99">
        <v>10</v>
      </c>
      <c r="B29" s="19" t="s">
        <v>23</v>
      </c>
      <c r="C29" s="103" t="s">
        <v>69</v>
      </c>
      <c r="D29" s="60">
        <v>10</v>
      </c>
      <c r="E29" s="61"/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>
        <f t="shared" si="0"/>
        <v>10</v>
      </c>
      <c r="S29" s="62">
        <f t="shared" si="1"/>
        <v>10</v>
      </c>
      <c r="T29" s="282" t="s">
        <v>32</v>
      </c>
      <c r="U29" s="289">
        <v>0.5</v>
      </c>
      <c r="V29" s="61"/>
      <c r="W29" s="62"/>
      <c r="X29" s="62"/>
      <c r="Y29" s="62"/>
      <c r="Z29" s="61"/>
      <c r="AA29" s="61"/>
      <c r="AB29" s="61"/>
      <c r="AC29" s="61"/>
      <c r="AD29" s="62"/>
      <c r="AE29" s="62"/>
      <c r="AF29" s="62"/>
      <c r="AG29" s="62"/>
      <c r="AH29" s="62"/>
      <c r="AI29" s="62"/>
      <c r="AJ29" s="62"/>
      <c r="AK29" s="62"/>
      <c r="AL29" s="282"/>
      <c r="AM29" s="298"/>
      <c r="AN29" s="172">
        <f t="shared" si="2"/>
        <v>10</v>
      </c>
      <c r="AO29" s="226">
        <f t="shared" si="3"/>
        <v>0.5</v>
      </c>
    </row>
    <row r="30" spans="1:41" ht="15" x14ac:dyDescent="0.25">
      <c r="A30" s="100">
        <v>11</v>
      </c>
      <c r="B30" s="19" t="s">
        <v>23</v>
      </c>
      <c r="C30" s="103" t="s">
        <v>70</v>
      </c>
      <c r="D30" s="60">
        <v>8</v>
      </c>
      <c r="E30" s="61"/>
      <c r="F30" s="62"/>
      <c r="G30" s="62"/>
      <c r="H30" s="62"/>
      <c r="I30" s="62"/>
      <c r="J30" s="62">
        <v>5</v>
      </c>
      <c r="K30" s="62"/>
      <c r="L30" s="62"/>
      <c r="M30" s="62"/>
      <c r="N30" s="62"/>
      <c r="O30" s="62"/>
      <c r="P30" s="62"/>
      <c r="Q30" s="62"/>
      <c r="R30" s="62">
        <f t="shared" si="0"/>
        <v>13</v>
      </c>
      <c r="S30" s="62">
        <f t="shared" si="1"/>
        <v>13</v>
      </c>
      <c r="T30" s="282" t="s">
        <v>32</v>
      </c>
      <c r="U30" s="289">
        <v>0.5</v>
      </c>
      <c r="V30" s="61"/>
      <c r="W30" s="62"/>
      <c r="X30" s="62"/>
      <c r="Y30" s="62"/>
      <c r="Z30" s="61"/>
      <c r="AA30" s="61"/>
      <c r="AB30" s="61"/>
      <c r="AC30" s="61"/>
      <c r="AD30" s="62"/>
      <c r="AE30" s="62"/>
      <c r="AF30" s="62"/>
      <c r="AG30" s="62"/>
      <c r="AH30" s="62"/>
      <c r="AI30" s="62"/>
      <c r="AJ30" s="62"/>
      <c r="AK30" s="62"/>
      <c r="AL30" s="282"/>
      <c r="AM30" s="298"/>
      <c r="AN30" s="172">
        <f t="shared" si="2"/>
        <v>13</v>
      </c>
      <c r="AO30" s="226">
        <f t="shared" si="3"/>
        <v>0.5</v>
      </c>
    </row>
    <row r="31" spans="1:41" ht="15" x14ac:dyDescent="0.25">
      <c r="A31" s="99">
        <v>12</v>
      </c>
      <c r="B31" s="19" t="s">
        <v>23</v>
      </c>
      <c r="C31" s="103" t="s">
        <v>71</v>
      </c>
      <c r="D31" s="60"/>
      <c r="E31" s="61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/>
      <c r="T31" s="282"/>
      <c r="U31" s="289"/>
      <c r="V31" s="61">
        <v>8</v>
      </c>
      <c r="W31" s="62"/>
      <c r="X31" s="62"/>
      <c r="Y31" s="62"/>
      <c r="Z31" s="61"/>
      <c r="AA31" s="61"/>
      <c r="AB31" s="61">
        <v>5</v>
      </c>
      <c r="AC31" s="61"/>
      <c r="AD31" s="62"/>
      <c r="AE31" s="62"/>
      <c r="AF31" s="62"/>
      <c r="AG31" s="62"/>
      <c r="AH31" s="62"/>
      <c r="AI31" s="62"/>
      <c r="AJ31" s="62">
        <f>SUM(V31:AH31)</f>
        <v>13</v>
      </c>
      <c r="AK31" s="62">
        <f>SUM(V31:AI31)</f>
        <v>13</v>
      </c>
      <c r="AL31" s="282" t="s">
        <v>32</v>
      </c>
      <c r="AM31" s="298">
        <v>0.5</v>
      </c>
      <c r="AN31" s="172">
        <f t="shared" si="2"/>
        <v>13</v>
      </c>
      <c r="AO31" s="226">
        <f t="shared" si="3"/>
        <v>0.5</v>
      </c>
    </row>
    <row r="32" spans="1:41" ht="15" x14ac:dyDescent="0.25">
      <c r="A32" s="100">
        <v>13</v>
      </c>
      <c r="B32" s="19" t="s">
        <v>23</v>
      </c>
      <c r="C32" s="103" t="s">
        <v>72</v>
      </c>
      <c r="D32" s="60">
        <v>8</v>
      </c>
      <c r="E32" s="61"/>
      <c r="F32" s="62"/>
      <c r="G32" s="62"/>
      <c r="H32" s="62"/>
      <c r="I32" s="62"/>
      <c r="J32" s="62">
        <v>5</v>
      </c>
      <c r="K32" s="62"/>
      <c r="L32" s="62"/>
      <c r="M32" s="62"/>
      <c r="N32" s="62"/>
      <c r="O32" s="62"/>
      <c r="P32" s="62"/>
      <c r="Q32" s="62"/>
      <c r="R32" s="62">
        <f>SUM(D32:P32)</f>
        <v>13</v>
      </c>
      <c r="S32" s="62">
        <f t="shared" si="1"/>
        <v>13</v>
      </c>
      <c r="T32" s="282" t="s">
        <v>32</v>
      </c>
      <c r="U32" s="289">
        <v>0.5</v>
      </c>
      <c r="V32" s="61"/>
      <c r="W32" s="62"/>
      <c r="X32" s="62"/>
      <c r="Y32" s="62"/>
      <c r="Z32" s="61"/>
      <c r="AA32" s="61"/>
      <c r="AB32" s="61"/>
      <c r="AC32" s="61"/>
      <c r="AD32" s="62"/>
      <c r="AE32" s="62"/>
      <c r="AF32" s="62"/>
      <c r="AG32" s="62"/>
      <c r="AH32" s="62"/>
      <c r="AI32" s="62"/>
      <c r="AJ32" s="62"/>
      <c r="AK32" s="62"/>
      <c r="AL32" s="282"/>
      <c r="AM32" s="298"/>
      <c r="AN32" s="172">
        <f t="shared" si="2"/>
        <v>13</v>
      </c>
      <c r="AO32" s="226">
        <f t="shared" si="3"/>
        <v>0.5</v>
      </c>
    </row>
    <row r="33" spans="1:41" ht="30" thickBot="1" x14ac:dyDescent="0.3">
      <c r="A33" s="99">
        <v>14</v>
      </c>
      <c r="B33" s="19" t="s">
        <v>23</v>
      </c>
      <c r="C33" s="104" t="s">
        <v>123</v>
      </c>
      <c r="D33" s="71">
        <v>5</v>
      </c>
      <c r="E33" s="72"/>
      <c r="F33" s="73">
        <v>5</v>
      </c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62">
        <f t="shared" ref="R33" si="4">SUM(D33:P33)</f>
        <v>10</v>
      </c>
      <c r="S33" s="62">
        <f t="shared" si="1"/>
        <v>10</v>
      </c>
      <c r="T33" s="280" t="s">
        <v>32</v>
      </c>
      <c r="U33" s="326">
        <v>0.5</v>
      </c>
      <c r="V33" s="72"/>
      <c r="W33" s="73"/>
      <c r="X33" s="73"/>
      <c r="Y33" s="73"/>
      <c r="Z33" s="72"/>
      <c r="AA33" s="72"/>
      <c r="AB33" s="72"/>
      <c r="AC33" s="72"/>
      <c r="AD33" s="73"/>
      <c r="AE33" s="73"/>
      <c r="AF33" s="73"/>
      <c r="AG33" s="73"/>
      <c r="AH33" s="73"/>
      <c r="AI33" s="73"/>
      <c r="AJ33" s="73"/>
      <c r="AK33" s="73"/>
      <c r="AL33" s="280"/>
      <c r="AM33" s="337"/>
      <c r="AN33" s="172">
        <f t="shared" si="2"/>
        <v>10</v>
      </c>
      <c r="AO33" s="226">
        <f t="shared" si="3"/>
        <v>0.5</v>
      </c>
    </row>
    <row r="34" spans="1:41" ht="15.75" thickBot="1" x14ac:dyDescent="0.25">
      <c r="A34" s="409" t="s">
        <v>96</v>
      </c>
      <c r="B34" s="410"/>
      <c r="C34" s="410"/>
      <c r="D34" s="489"/>
      <c r="E34" s="453"/>
      <c r="F34" s="453"/>
      <c r="G34" s="453"/>
      <c r="H34" s="453"/>
      <c r="I34" s="453"/>
      <c r="J34" s="453"/>
      <c r="K34" s="453"/>
      <c r="L34" s="453"/>
      <c r="M34" s="453"/>
      <c r="N34" s="453"/>
      <c r="O34" s="453"/>
      <c r="P34" s="453"/>
      <c r="Q34" s="453"/>
      <c r="R34" s="453"/>
      <c r="S34" s="453"/>
      <c r="T34" s="453"/>
      <c r="U34" s="483"/>
      <c r="V34" s="453"/>
      <c r="W34" s="453"/>
      <c r="X34" s="453"/>
      <c r="Y34" s="453"/>
      <c r="Z34" s="453"/>
      <c r="AA34" s="453"/>
      <c r="AB34" s="453"/>
      <c r="AC34" s="453"/>
      <c r="AD34" s="453"/>
      <c r="AE34" s="453"/>
      <c r="AF34" s="453"/>
      <c r="AG34" s="453"/>
      <c r="AH34" s="453"/>
      <c r="AI34" s="453"/>
      <c r="AJ34" s="453"/>
      <c r="AK34" s="453"/>
      <c r="AL34" s="453"/>
      <c r="AM34" s="453"/>
      <c r="AN34" s="454"/>
      <c r="AO34" s="455"/>
    </row>
    <row r="35" spans="1:41" ht="29.25" thickTop="1" x14ac:dyDescent="0.2">
      <c r="A35" s="135">
        <v>15</v>
      </c>
      <c r="B35" s="130" t="s">
        <v>44</v>
      </c>
      <c r="C35" s="132" t="s">
        <v>134</v>
      </c>
      <c r="D35" s="119"/>
      <c r="E35" s="120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121"/>
      <c r="T35" s="316"/>
      <c r="U35" s="328"/>
      <c r="V35" s="120">
        <v>5</v>
      </c>
      <c r="W35" s="121"/>
      <c r="X35" s="121"/>
      <c r="Y35" s="121"/>
      <c r="Z35" s="120">
        <v>35</v>
      </c>
      <c r="AA35" s="120"/>
      <c r="AB35" s="120"/>
      <c r="AC35" s="120"/>
      <c r="AD35" s="121"/>
      <c r="AE35" s="121"/>
      <c r="AF35" s="121"/>
      <c r="AG35" s="121"/>
      <c r="AH35" s="121"/>
      <c r="AI35" s="121"/>
      <c r="AJ35" s="121">
        <f>SUM(V35:AH35)</f>
        <v>40</v>
      </c>
      <c r="AK35" s="121">
        <f>SUM(V35:AI35)</f>
        <v>40</v>
      </c>
      <c r="AL35" s="316" t="s">
        <v>32</v>
      </c>
      <c r="AM35" s="339">
        <v>2</v>
      </c>
      <c r="AN35" s="347">
        <f t="shared" ref="AN35:AN37" si="5">S35+AK35</f>
        <v>40</v>
      </c>
      <c r="AO35" s="348">
        <f t="shared" si="3"/>
        <v>2</v>
      </c>
    </row>
    <row r="36" spans="1:41" ht="25.5" x14ac:dyDescent="0.2">
      <c r="A36" s="105">
        <v>16</v>
      </c>
      <c r="B36" s="131" t="s">
        <v>44</v>
      </c>
      <c r="C36" s="133" t="s">
        <v>135</v>
      </c>
      <c r="D36" s="113">
        <v>5</v>
      </c>
      <c r="E36" s="114"/>
      <c r="F36" s="115"/>
      <c r="G36" s="115"/>
      <c r="H36" s="115">
        <v>35</v>
      </c>
      <c r="I36" s="115"/>
      <c r="J36" s="115"/>
      <c r="K36" s="115"/>
      <c r="L36" s="115"/>
      <c r="M36" s="115"/>
      <c r="N36" s="115"/>
      <c r="O36" s="115"/>
      <c r="P36" s="115"/>
      <c r="Q36" s="115"/>
      <c r="R36" s="115">
        <f t="shared" si="0"/>
        <v>40</v>
      </c>
      <c r="S36" s="115">
        <f t="shared" si="1"/>
        <v>40</v>
      </c>
      <c r="T36" s="314" t="s">
        <v>32</v>
      </c>
      <c r="U36" s="325">
        <v>2</v>
      </c>
      <c r="V36" s="114">
        <v>5</v>
      </c>
      <c r="W36" s="115"/>
      <c r="X36" s="115"/>
      <c r="Y36" s="115"/>
      <c r="Z36" s="114">
        <v>35</v>
      </c>
      <c r="AA36" s="114"/>
      <c r="AB36" s="114"/>
      <c r="AC36" s="114"/>
      <c r="AD36" s="115"/>
      <c r="AE36" s="115"/>
      <c r="AF36" s="115"/>
      <c r="AG36" s="115"/>
      <c r="AH36" s="115"/>
      <c r="AI36" s="115"/>
      <c r="AJ36" s="115">
        <f>SUM(V36:AH36)</f>
        <v>40</v>
      </c>
      <c r="AK36" s="115">
        <f>SUM(V36:AI36)</f>
        <v>40</v>
      </c>
      <c r="AL36" s="314" t="s">
        <v>32</v>
      </c>
      <c r="AM36" s="336">
        <v>2</v>
      </c>
      <c r="AN36" s="349">
        <f t="shared" si="5"/>
        <v>80</v>
      </c>
      <c r="AO36" s="345">
        <f t="shared" si="3"/>
        <v>4</v>
      </c>
    </row>
    <row r="37" spans="1:41" ht="29.25" thickBot="1" x14ac:dyDescent="0.25">
      <c r="A37" s="106">
        <v>17</v>
      </c>
      <c r="B37" s="35" t="s">
        <v>44</v>
      </c>
      <c r="C37" s="134" t="s">
        <v>136</v>
      </c>
      <c r="D37" s="116"/>
      <c r="E37" s="117"/>
      <c r="F37" s="118"/>
      <c r="G37" s="118"/>
      <c r="H37" s="118"/>
      <c r="I37" s="118"/>
      <c r="J37" s="118"/>
      <c r="K37" s="118"/>
      <c r="L37" s="118"/>
      <c r="M37" s="118"/>
      <c r="N37" s="118"/>
      <c r="O37" s="118"/>
      <c r="P37" s="118"/>
      <c r="Q37" s="118"/>
      <c r="R37" s="118"/>
      <c r="S37" s="118"/>
      <c r="T37" s="315"/>
      <c r="U37" s="327"/>
      <c r="V37" s="117">
        <v>5</v>
      </c>
      <c r="W37" s="118"/>
      <c r="X37" s="118"/>
      <c r="Y37" s="118"/>
      <c r="Z37" s="117">
        <v>15</v>
      </c>
      <c r="AA37" s="117"/>
      <c r="AB37" s="117"/>
      <c r="AC37" s="117"/>
      <c r="AD37" s="118"/>
      <c r="AE37" s="118"/>
      <c r="AF37" s="118"/>
      <c r="AG37" s="118"/>
      <c r="AH37" s="118"/>
      <c r="AI37" s="118"/>
      <c r="AJ37" s="118">
        <f>SUM(V37:AH37)</f>
        <v>20</v>
      </c>
      <c r="AK37" s="118">
        <f>SUM(V37:AI37)</f>
        <v>20</v>
      </c>
      <c r="AL37" s="315" t="s">
        <v>32</v>
      </c>
      <c r="AM37" s="338">
        <v>1</v>
      </c>
      <c r="AN37" s="350">
        <f t="shared" si="5"/>
        <v>20</v>
      </c>
      <c r="AO37" s="346">
        <f t="shared" si="3"/>
        <v>1</v>
      </c>
    </row>
    <row r="38" spans="1:41" ht="15.75" thickBot="1" x14ac:dyDescent="0.25">
      <c r="A38" s="477" t="s">
        <v>84</v>
      </c>
      <c r="B38" s="478"/>
      <c r="C38" s="478"/>
      <c r="D38" s="479"/>
      <c r="E38" s="454"/>
      <c r="F38" s="454"/>
      <c r="G38" s="454"/>
      <c r="H38" s="454"/>
      <c r="I38" s="454"/>
      <c r="J38" s="454"/>
      <c r="K38" s="454"/>
      <c r="L38" s="454"/>
      <c r="M38" s="454"/>
      <c r="N38" s="454"/>
      <c r="O38" s="454"/>
      <c r="P38" s="454"/>
      <c r="Q38" s="454"/>
      <c r="R38" s="454"/>
      <c r="S38" s="454"/>
      <c r="T38" s="454"/>
      <c r="U38" s="461"/>
      <c r="V38" s="454"/>
      <c r="W38" s="454"/>
      <c r="X38" s="454"/>
      <c r="Y38" s="454"/>
      <c r="Z38" s="454"/>
      <c r="AA38" s="454"/>
      <c r="AB38" s="454"/>
      <c r="AC38" s="454"/>
      <c r="AD38" s="454"/>
      <c r="AE38" s="454"/>
      <c r="AF38" s="454"/>
      <c r="AG38" s="454"/>
      <c r="AH38" s="454"/>
      <c r="AI38" s="454"/>
      <c r="AJ38" s="454"/>
      <c r="AK38" s="454"/>
      <c r="AL38" s="454"/>
      <c r="AM38" s="454"/>
      <c r="AN38" s="454"/>
      <c r="AO38" s="455"/>
    </row>
    <row r="39" spans="1:41" ht="29.25" thickTop="1" x14ac:dyDescent="0.25">
      <c r="A39" s="189">
        <v>18</v>
      </c>
      <c r="B39" s="185" t="s">
        <v>23</v>
      </c>
      <c r="C39" s="190" t="s">
        <v>129</v>
      </c>
      <c r="D39" s="191"/>
      <c r="E39" s="191"/>
      <c r="F39" s="191"/>
      <c r="G39" s="191"/>
      <c r="H39" s="191"/>
      <c r="I39" s="191"/>
      <c r="J39" s="191"/>
      <c r="K39" s="191"/>
      <c r="L39" s="191"/>
      <c r="M39" s="191"/>
      <c r="N39" s="191"/>
      <c r="O39" s="191"/>
      <c r="P39" s="191">
        <v>30</v>
      </c>
      <c r="Q39" s="191"/>
      <c r="R39" s="191">
        <f>SUM(D39:P39)</f>
        <v>30</v>
      </c>
      <c r="S39" s="191">
        <f>SUM(D39:Q39)</f>
        <v>30</v>
      </c>
      <c r="T39" s="387" t="s">
        <v>32</v>
      </c>
      <c r="U39" s="329">
        <v>1</v>
      </c>
      <c r="V39" s="388"/>
      <c r="W39" s="191"/>
      <c r="X39" s="191"/>
      <c r="Y39" s="191"/>
      <c r="Z39" s="191"/>
      <c r="AA39" s="191"/>
      <c r="AB39" s="191"/>
      <c r="AC39" s="191"/>
      <c r="AD39" s="191"/>
      <c r="AE39" s="191"/>
      <c r="AF39" s="191"/>
      <c r="AG39" s="191"/>
      <c r="AH39" s="191"/>
      <c r="AI39" s="191"/>
      <c r="AJ39" s="191"/>
      <c r="AK39" s="186"/>
      <c r="AL39" s="387"/>
      <c r="AM39" s="340"/>
      <c r="AN39" s="155">
        <f t="shared" ref="AN39:AN43" si="6">S39+AK39</f>
        <v>30</v>
      </c>
      <c r="AO39" s="154">
        <f t="shared" ref="AO39:AO43" si="7">U39+AM39</f>
        <v>1</v>
      </c>
    </row>
    <row r="40" spans="1:41" ht="29.25" thickBot="1" x14ac:dyDescent="0.3">
      <c r="A40" s="192">
        <v>19</v>
      </c>
      <c r="B40" s="182" t="s">
        <v>23</v>
      </c>
      <c r="C40" s="193" t="s">
        <v>130</v>
      </c>
      <c r="D40" s="194"/>
      <c r="E40" s="194"/>
      <c r="F40" s="194"/>
      <c r="G40" s="194"/>
      <c r="H40" s="194"/>
      <c r="I40" s="194"/>
      <c r="J40" s="194"/>
      <c r="K40" s="194"/>
      <c r="L40" s="194"/>
      <c r="M40" s="194"/>
      <c r="N40" s="194"/>
      <c r="O40" s="194"/>
      <c r="P40" s="194"/>
      <c r="Q40" s="194"/>
      <c r="R40" s="194"/>
      <c r="S40" s="194"/>
      <c r="T40" s="317"/>
      <c r="U40" s="330"/>
      <c r="V40" s="322"/>
      <c r="W40" s="194"/>
      <c r="X40" s="194"/>
      <c r="Y40" s="194"/>
      <c r="Z40" s="194"/>
      <c r="AA40" s="194"/>
      <c r="AB40" s="194"/>
      <c r="AC40" s="194"/>
      <c r="AD40" s="194"/>
      <c r="AE40" s="194"/>
      <c r="AF40" s="194"/>
      <c r="AG40" s="194"/>
      <c r="AH40" s="194">
        <v>30</v>
      </c>
      <c r="AI40" s="194"/>
      <c r="AJ40" s="194">
        <f t="shared" ref="AJ40:AJ45" si="8">SUM(V40:AH40)</f>
        <v>30</v>
      </c>
      <c r="AK40" s="144">
        <f t="shared" ref="AK40:AK43" si="9">SUM(V40:AI40)</f>
        <v>30</v>
      </c>
      <c r="AL40" s="317" t="s">
        <v>32</v>
      </c>
      <c r="AM40" s="341">
        <v>1</v>
      </c>
      <c r="AN40" s="172">
        <f t="shared" si="6"/>
        <v>30</v>
      </c>
      <c r="AO40" s="226">
        <f t="shared" si="7"/>
        <v>1</v>
      </c>
    </row>
    <row r="41" spans="1:41" ht="29.25" x14ac:dyDescent="0.25">
      <c r="A41" s="189">
        <v>20</v>
      </c>
      <c r="B41" s="182" t="s">
        <v>23</v>
      </c>
      <c r="C41" s="195" t="s">
        <v>124</v>
      </c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  <c r="R41" s="194"/>
      <c r="S41" s="144"/>
      <c r="T41" s="178"/>
      <c r="U41" s="291"/>
      <c r="V41" s="157"/>
      <c r="W41" s="144"/>
      <c r="X41" s="144"/>
      <c r="Y41" s="144"/>
      <c r="Z41" s="144"/>
      <c r="AA41" s="144"/>
      <c r="AB41" s="144"/>
      <c r="AC41" s="144"/>
      <c r="AD41" s="144"/>
      <c r="AE41" s="144"/>
      <c r="AF41" s="144"/>
      <c r="AG41" s="144"/>
      <c r="AH41" s="144">
        <v>30</v>
      </c>
      <c r="AI41" s="144"/>
      <c r="AJ41" s="194">
        <f t="shared" si="8"/>
        <v>30</v>
      </c>
      <c r="AK41" s="144">
        <f>SUM(V41:AI41)</f>
        <v>30</v>
      </c>
      <c r="AL41" s="178" t="s">
        <v>32</v>
      </c>
      <c r="AM41" s="301">
        <v>1</v>
      </c>
      <c r="AN41" s="172">
        <f t="shared" si="6"/>
        <v>30</v>
      </c>
      <c r="AO41" s="226">
        <f t="shared" si="7"/>
        <v>1</v>
      </c>
    </row>
    <row r="42" spans="1:41" ht="43.5" thickBot="1" x14ac:dyDescent="0.3">
      <c r="A42" s="192">
        <v>21</v>
      </c>
      <c r="B42" s="182" t="s">
        <v>23</v>
      </c>
      <c r="C42" s="183" t="s">
        <v>125</v>
      </c>
      <c r="D42" s="144"/>
      <c r="E42" s="144"/>
      <c r="F42" s="144"/>
      <c r="G42" s="144"/>
      <c r="H42" s="144"/>
      <c r="I42" s="144"/>
      <c r="J42" s="144"/>
      <c r="K42" s="144"/>
      <c r="L42" s="144"/>
      <c r="M42" s="144"/>
      <c r="N42" s="144"/>
      <c r="O42" s="144"/>
      <c r="P42" s="144">
        <v>30</v>
      </c>
      <c r="Q42" s="144"/>
      <c r="R42" s="194">
        <f t="shared" ref="R42:R44" si="10">SUM(D42:P42)</f>
        <v>30</v>
      </c>
      <c r="S42" s="144">
        <f t="shared" ref="S42" si="11">SUM(D42:Q42)</f>
        <v>30</v>
      </c>
      <c r="T42" s="178" t="s">
        <v>32</v>
      </c>
      <c r="U42" s="291">
        <v>1</v>
      </c>
      <c r="V42" s="157"/>
      <c r="W42" s="144"/>
      <c r="X42" s="144"/>
      <c r="Y42" s="144"/>
      <c r="Z42" s="144"/>
      <c r="AA42" s="144"/>
      <c r="AB42" s="144"/>
      <c r="AC42" s="144"/>
      <c r="AD42" s="144"/>
      <c r="AE42" s="144"/>
      <c r="AF42" s="144"/>
      <c r="AG42" s="144"/>
      <c r="AH42" s="144"/>
      <c r="AI42" s="144"/>
      <c r="AJ42" s="194"/>
      <c r="AK42" s="144"/>
      <c r="AL42" s="178"/>
      <c r="AM42" s="301"/>
      <c r="AN42" s="172">
        <f t="shared" si="6"/>
        <v>30</v>
      </c>
      <c r="AO42" s="226">
        <f t="shared" si="7"/>
        <v>1</v>
      </c>
    </row>
    <row r="43" spans="1:41" ht="28.5" x14ac:dyDescent="0.25">
      <c r="A43" s="189">
        <v>22</v>
      </c>
      <c r="B43" s="182" t="s">
        <v>23</v>
      </c>
      <c r="C43" s="183" t="s">
        <v>126</v>
      </c>
      <c r="D43" s="144"/>
      <c r="E43" s="144"/>
      <c r="F43" s="144"/>
      <c r="G43" s="144"/>
      <c r="H43" s="144"/>
      <c r="I43" s="144"/>
      <c r="J43" s="144"/>
      <c r="K43" s="144"/>
      <c r="L43" s="144"/>
      <c r="M43" s="144"/>
      <c r="N43" s="144"/>
      <c r="O43" s="144"/>
      <c r="P43" s="144"/>
      <c r="Q43" s="144"/>
      <c r="R43" s="194"/>
      <c r="S43" s="144"/>
      <c r="T43" s="178"/>
      <c r="U43" s="291"/>
      <c r="V43" s="157"/>
      <c r="W43" s="144"/>
      <c r="X43" s="144"/>
      <c r="Y43" s="144"/>
      <c r="Z43" s="144"/>
      <c r="AA43" s="144"/>
      <c r="AB43" s="144"/>
      <c r="AC43" s="144"/>
      <c r="AD43" s="144"/>
      <c r="AE43" s="144"/>
      <c r="AF43" s="144"/>
      <c r="AG43" s="144"/>
      <c r="AH43" s="144">
        <v>30</v>
      </c>
      <c r="AI43" s="144"/>
      <c r="AJ43" s="194">
        <f t="shared" si="8"/>
        <v>30</v>
      </c>
      <c r="AK43" s="144">
        <f t="shared" si="9"/>
        <v>30</v>
      </c>
      <c r="AL43" s="178" t="s">
        <v>32</v>
      </c>
      <c r="AM43" s="301">
        <v>1</v>
      </c>
      <c r="AN43" s="172">
        <f t="shared" si="6"/>
        <v>30</v>
      </c>
      <c r="AO43" s="226">
        <f t="shared" si="7"/>
        <v>1</v>
      </c>
    </row>
    <row r="44" spans="1:41" ht="29.25" thickBot="1" x14ac:dyDescent="0.3">
      <c r="A44" s="192">
        <v>23</v>
      </c>
      <c r="B44" s="182" t="s">
        <v>23</v>
      </c>
      <c r="C44" s="184" t="s">
        <v>127</v>
      </c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  <c r="P44" s="144">
        <v>30</v>
      </c>
      <c r="Q44" s="144"/>
      <c r="R44" s="194">
        <f t="shared" si="10"/>
        <v>30</v>
      </c>
      <c r="S44" s="144">
        <f>SUM(D44:Q44)</f>
        <v>30</v>
      </c>
      <c r="T44" s="178" t="s">
        <v>32</v>
      </c>
      <c r="U44" s="291">
        <v>1</v>
      </c>
      <c r="V44" s="157"/>
      <c r="W44" s="144"/>
      <c r="X44" s="144"/>
      <c r="Y44" s="144"/>
      <c r="Z44" s="144"/>
      <c r="AA44" s="144"/>
      <c r="AB44" s="144"/>
      <c r="AC44" s="144"/>
      <c r="AD44" s="144"/>
      <c r="AE44" s="144"/>
      <c r="AF44" s="144"/>
      <c r="AG44" s="144"/>
      <c r="AH44" s="144"/>
      <c r="AI44" s="144"/>
      <c r="AJ44" s="194"/>
      <c r="AK44" s="144"/>
      <c r="AL44" s="178"/>
      <c r="AM44" s="301"/>
      <c r="AN44" s="172">
        <f>S44+AK44</f>
        <v>30</v>
      </c>
      <c r="AO44" s="226">
        <f>U44+AM44</f>
        <v>1</v>
      </c>
    </row>
    <row r="45" spans="1:41" ht="29.25" thickBot="1" x14ac:dyDescent="0.3">
      <c r="A45" s="189">
        <v>24</v>
      </c>
      <c r="B45" s="187" t="s">
        <v>23</v>
      </c>
      <c r="C45" s="406" t="s">
        <v>131</v>
      </c>
      <c r="D45" s="149"/>
      <c r="E45" s="149"/>
      <c r="F45" s="149"/>
      <c r="G45" s="149"/>
      <c r="H45" s="149"/>
      <c r="I45" s="149"/>
      <c r="J45" s="149"/>
      <c r="K45" s="149"/>
      <c r="L45" s="149"/>
      <c r="M45" s="149"/>
      <c r="N45" s="149"/>
      <c r="O45" s="149"/>
      <c r="P45" s="149"/>
      <c r="Q45" s="149"/>
      <c r="R45" s="354"/>
      <c r="S45" s="149"/>
      <c r="T45" s="284"/>
      <c r="U45" s="292"/>
      <c r="V45" s="286"/>
      <c r="W45" s="149"/>
      <c r="X45" s="149"/>
      <c r="Y45" s="149"/>
      <c r="Z45" s="149"/>
      <c r="AA45" s="149"/>
      <c r="AB45" s="149"/>
      <c r="AC45" s="149"/>
      <c r="AD45" s="149"/>
      <c r="AE45" s="149"/>
      <c r="AF45" s="149"/>
      <c r="AG45" s="149"/>
      <c r="AH45" s="149">
        <v>30</v>
      </c>
      <c r="AI45" s="389"/>
      <c r="AJ45" s="194">
        <f t="shared" si="8"/>
        <v>30</v>
      </c>
      <c r="AK45" s="149"/>
      <c r="AL45" s="284" t="s">
        <v>32</v>
      </c>
      <c r="AM45" s="302">
        <v>1</v>
      </c>
      <c r="AN45" s="156">
        <f>AJ45</f>
        <v>30</v>
      </c>
      <c r="AO45" s="234">
        <f t="shared" si="3"/>
        <v>1</v>
      </c>
    </row>
    <row r="46" spans="1:41" ht="15.75" thickBot="1" x14ac:dyDescent="0.25">
      <c r="A46" s="480" t="s">
        <v>83</v>
      </c>
      <c r="B46" s="481"/>
      <c r="C46" s="481"/>
      <c r="D46" s="482"/>
      <c r="E46" s="483"/>
      <c r="F46" s="483"/>
      <c r="G46" s="483"/>
      <c r="H46" s="483"/>
      <c r="I46" s="483"/>
      <c r="J46" s="483"/>
      <c r="K46" s="483"/>
      <c r="L46" s="483"/>
      <c r="M46" s="483"/>
      <c r="N46" s="483"/>
      <c r="O46" s="483"/>
      <c r="P46" s="483"/>
      <c r="Q46" s="483"/>
      <c r="R46" s="483"/>
      <c r="S46" s="483"/>
      <c r="T46" s="483"/>
      <c r="U46" s="483"/>
      <c r="V46" s="483"/>
      <c r="W46" s="483"/>
      <c r="X46" s="483"/>
      <c r="Y46" s="483"/>
      <c r="Z46" s="483"/>
      <c r="AA46" s="483"/>
      <c r="AB46" s="483"/>
      <c r="AC46" s="483"/>
      <c r="AD46" s="483"/>
      <c r="AE46" s="483"/>
      <c r="AF46" s="483"/>
      <c r="AG46" s="483"/>
      <c r="AH46" s="483"/>
      <c r="AI46" s="483"/>
      <c r="AJ46" s="483"/>
      <c r="AK46" s="483"/>
      <c r="AL46" s="483"/>
      <c r="AM46" s="483"/>
      <c r="AN46" s="461"/>
      <c r="AO46" s="462"/>
    </row>
    <row r="47" spans="1:41" ht="44.25" thickTop="1" thickBot="1" x14ac:dyDescent="0.3">
      <c r="A47" s="136">
        <v>25</v>
      </c>
      <c r="B47" s="39" t="s">
        <v>23</v>
      </c>
      <c r="C47" s="137" t="s">
        <v>128</v>
      </c>
      <c r="D47" s="122"/>
      <c r="E47" s="123"/>
      <c r="F47" s="124"/>
      <c r="G47" s="124"/>
      <c r="H47" s="124"/>
      <c r="I47" s="124"/>
      <c r="J47" s="124"/>
      <c r="K47" s="124"/>
      <c r="L47" s="124"/>
      <c r="M47" s="124"/>
      <c r="N47" s="124"/>
      <c r="O47" s="124"/>
      <c r="P47" s="124"/>
      <c r="Q47" s="124"/>
      <c r="R47" s="53"/>
      <c r="S47" s="53"/>
      <c r="T47" s="318"/>
      <c r="U47" s="386"/>
      <c r="V47" s="123"/>
      <c r="W47" s="124"/>
      <c r="X47" s="124"/>
      <c r="Y47" s="124"/>
      <c r="Z47" s="123"/>
      <c r="AA47" s="123"/>
      <c r="AB47" s="123"/>
      <c r="AC47" s="123"/>
      <c r="AD47" s="124"/>
      <c r="AE47" s="124"/>
      <c r="AF47" s="124"/>
      <c r="AG47" s="124"/>
      <c r="AH47" s="125">
        <v>96</v>
      </c>
      <c r="AI47" s="124"/>
      <c r="AJ47" s="121">
        <f>SUM(V47:AH47)</f>
        <v>96</v>
      </c>
      <c r="AK47" s="121">
        <f>SUM(V47:AI47)</f>
        <v>96</v>
      </c>
      <c r="AL47" s="126" t="s">
        <v>32</v>
      </c>
      <c r="AM47" s="127">
        <v>4</v>
      </c>
      <c r="AN47" s="391">
        <f>S47+AK47</f>
        <v>96</v>
      </c>
      <c r="AO47" s="392">
        <f>U47+AM47</f>
        <v>4</v>
      </c>
    </row>
    <row r="48" spans="1:41" ht="16.5" thickTop="1" thickBot="1" x14ac:dyDescent="0.25">
      <c r="A48" s="474"/>
      <c r="B48" s="475"/>
      <c r="C48" s="475"/>
      <c r="D48" s="475"/>
      <c r="E48" s="475"/>
      <c r="F48" s="475"/>
      <c r="G48" s="475"/>
      <c r="H48" s="475"/>
      <c r="I48" s="475"/>
      <c r="J48" s="475"/>
      <c r="K48" s="475"/>
      <c r="L48" s="475"/>
      <c r="M48" s="475"/>
      <c r="N48" s="475"/>
      <c r="O48" s="475"/>
      <c r="P48" s="475"/>
      <c r="Q48" s="475"/>
      <c r="R48" s="475"/>
      <c r="S48" s="475"/>
      <c r="T48" s="475"/>
      <c r="U48" s="475"/>
      <c r="V48" s="475"/>
      <c r="W48" s="475"/>
      <c r="X48" s="475"/>
      <c r="Y48" s="475"/>
      <c r="Z48" s="475"/>
      <c r="AA48" s="475"/>
      <c r="AB48" s="475"/>
      <c r="AC48" s="475"/>
      <c r="AD48" s="475"/>
      <c r="AE48" s="475"/>
      <c r="AF48" s="475"/>
      <c r="AG48" s="475"/>
      <c r="AH48" s="475"/>
      <c r="AI48" s="475"/>
      <c r="AJ48" s="475"/>
      <c r="AK48" s="475"/>
      <c r="AL48" s="475"/>
      <c r="AM48" s="475"/>
      <c r="AN48" s="475"/>
      <c r="AO48" s="476"/>
    </row>
    <row r="49" spans="1:41" ht="29.25" thickBot="1" x14ac:dyDescent="0.3">
      <c r="A49" s="100">
        <v>26</v>
      </c>
      <c r="B49" s="112" t="s">
        <v>23</v>
      </c>
      <c r="C49" s="491" t="s">
        <v>73</v>
      </c>
      <c r="D49" s="116"/>
      <c r="E49" s="117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18"/>
      <c r="R49" s="73"/>
      <c r="S49" s="73"/>
      <c r="T49" s="315" t="s">
        <v>32</v>
      </c>
      <c r="U49" s="327">
        <v>2.5</v>
      </c>
      <c r="V49" s="117"/>
      <c r="W49" s="118"/>
      <c r="X49" s="118"/>
      <c r="Y49" s="118"/>
      <c r="Z49" s="117"/>
      <c r="AA49" s="117"/>
      <c r="AB49" s="117"/>
      <c r="AC49" s="117"/>
      <c r="AD49" s="118"/>
      <c r="AE49" s="118"/>
      <c r="AF49" s="118"/>
      <c r="AG49" s="118"/>
      <c r="AH49" s="118"/>
      <c r="AI49" s="118"/>
      <c r="AJ49" s="118"/>
      <c r="AK49" s="118"/>
      <c r="AL49" s="315" t="s">
        <v>32</v>
      </c>
      <c r="AM49" s="338">
        <v>2.5</v>
      </c>
      <c r="AN49" s="156">
        <f t="shared" ref="AN49" si="12">S49+AK49</f>
        <v>0</v>
      </c>
      <c r="AO49" s="346">
        <f t="shared" ref="AO49" si="13">U49+AM49</f>
        <v>5</v>
      </c>
    </row>
    <row r="50" spans="1:41" ht="15.75" thickBot="1" x14ac:dyDescent="0.3">
      <c r="A50" s="408" t="s">
        <v>46</v>
      </c>
      <c r="B50" s="408"/>
      <c r="C50" s="408"/>
      <c r="D50" s="138">
        <f>SUM(D19:D47)</f>
        <v>208</v>
      </c>
      <c r="E50" s="138"/>
      <c r="F50" s="138">
        <f>SUM(F19:F47)</f>
        <v>45</v>
      </c>
      <c r="G50" s="138"/>
      <c r="H50" s="138">
        <f>SUM(H19:H47)</f>
        <v>120</v>
      </c>
      <c r="I50" s="138"/>
      <c r="J50" s="138">
        <f>SUM(J19:J47)</f>
        <v>160</v>
      </c>
      <c r="K50" s="138"/>
      <c r="L50" s="138"/>
      <c r="M50" s="138"/>
      <c r="N50" s="138"/>
      <c r="O50" s="138"/>
      <c r="P50" s="138">
        <f>SUM(P20:P47)</f>
        <v>90</v>
      </c>
      <c r="Q50" s="138"/>
      <c r="R50" s="138">
        <f>SUM(R19:R47)</f>
        <v>623</v>
      </c>
      <c r="S50" s="138">
        <f>SUM(S19:S47)</f>
        <v>623</v>
      </c>
      <c r="T50" s="319"/>
      <c r="U50" s="334">
        <f>SUM(U19:U49)</f>
        <v>30</v>
      </c>
      <c r="V50" s="323">
        <f>SUM(V20:V47)</f>
        <v>125</v>
      </c>
      <c r="W50" s="138"/>
      <c r="X50" s="138">
        <f>SUM(X20:X47)</f>
        <v>20</v>
      </c>
      <c r="Y50" s="138"/>
      <c r="Z50" s="138">
        <f>SUM(Z20:Z47)</f>
        <v>170</v>
      </c>
      <c r="AA50" s="138"/>
      <c r="AB50" s="138">
        <f>SUM(AB20:AB47)</f>
        <v>105</v>
      </c>
      <c r="AC50" s="138"/>
      <c r="AD50" s="138"/>
      <c r="AE50" s="138"/>
      <c r="AF50" s="138"/>
      <c r="AG50" s="138"/>
      <c r="AH50" s="138">
        <f>SUM(AH20:AH47)</f>
        <v>216</v>
      </c>
      <c r="AI50" s="138"/>
      <c r="AJ50" s="138">
        <f>SUM(AJ20:AJ47)</f>
        <v>636</v>
      </c>
      <c r="AK50" s="138">
        <f>SUM(AK20:AK47)</f>
        <v>606</v>
      </c>
      <c r="AL50" s="138"/>
      <c r="AM50" s="139">
        <f>SUM(AM19:AM49)</f>
        <v>30</v>
      </c>
      <c r="AN50" s="128">
        <f>SUM(AN21:AN33)+SUM(AN35:AN37)+SUM(AN39:AN45)+AN47+AN19</f>
        <v>1259</v>
      </c>
      <c r="AO50" s="140">
        <f>SUM(U50,AM50)</f>
        <v>60</v>
      </c>
    </row>
    <row r="51" spans="1:41" x14ac:dyDescent="0.2">
      <c r="A51" s="11"/>
      <c r="B51" s="11"/>
      <c r="C51" s="12" t="s">
        <v>113</v>
      </c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3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3"/>
      <c r="AN51" s="146"/>
      <c r="AO51" s="11"/>
    </row>
    <row r="52" spans="1:41" x14ac:dyDescent="0.2">
      <c r="A52" s="11"/>
      <c r="B52" s="11"/>
      <c r="C52" s="12" t="s">
        <v>47</v>
      </c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3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3"/>
      <c r="AN52" s="146"/>
      <c r="AO52" s="11"/>
    </row>
    <row r="53" spans="1:41" x14ac:dyDescent="0.2">
      <c r="A53" s="11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3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3"/>
      <c r="AN53" s="146"/>
      <c r="AO53" s="11"/>
    </row>
    <row r="54" spans="1:41" x14ac:dyDescent="0.2">
      <c r="A54" s="11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3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3"/>
      <c r="AN54" s="146"/>
      <c r="AO54" s="11"/>
    </row>
    <row r="55" spans="1:41" x14ac:dyDescent="0.2">
      <c r="A55" s="11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 t="s">
        <v>87</v>
      </c>
      <c r="Q55" s="11"/>
      <c r="R55" s="11"/>
      <c r="S55" s="11"/>
      <c r="T55" s="11"/>
      <c r="U55" s="13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3"/>
      <c r="AN55" s="146"/>
      <c r="AO55" s="11"/>
    </row>
    <row r="56" spans="1:41" x14ac:dyDescent="0.2">
      <c r="A56" s="11"/>
      <c r="B56" s="11"/>
      <c r="C56" s="42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3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470" t="s">
        <v>114</v>
      </c>
      <c r="AG56" s="470"/>
      <c r="AH56" s="470"/>
      <c r="AI56" s="470"/>
      <c r="AJ56" s="470"/>
      <c r="AK56" s="470"/>
      <c r="AL56" s="470"/>
      <c r="AM56" s="13"/>
      <c r="AN56" s="146"/>
      <c r="AO56" s="11"/>
    </row>
    <row r="57" spans="1:41" x14ac:dyDescent="0.2">
      <c r="A57" s="11"/>
      <c r="B57" s="11"/>
      <c r="C57" s="20" t="s">
        <v>48</v>
      </c>
      <c r="D57" s="11"/>
      <c r="E57" s="11"/>
      <c r="F57" s="11"/>
      <c r="G57" s="11"/>
      <c r="H57" s="11"/>
      <c r="I57" s="11"/>
      <c r="J57" s="11"/>
      <c r="K57" s="11"/>
      <c r="L57" s="11"/>
      <c r="M57" s="146"/>
      <c r="N57" s="11"/>
      <c r="O57" s="412" t="s">
        <v>49</v>
      </c>
      <c r="P57" s="412"/>
      <c r="Q57" s="412"/>
      <c r="R57" s="412"/>
      <c r="S57" s="412"/>
      <c r="T57" s="412"/>
      <c r="U57" s="412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412" t="s">
        <v>50</v>
      </c>
      <c r="AG57" s="412"/>
      <c r="AH57" s="412"/>
      <c r="AI57" s="412"/>
      <c r="AJ57" s="412"/>
      <c r="AK57" s="412"/>
      <c r="AL57" s="412"/>
      <c r="AM57" s="13"/>
      <c r="AN57" s="146"/>
      <c r="AO57" s="11"/>
    </row>
    <row r="58" spans="1:41" x14ac:dyDescent="0.2">
      <c r="A58" s="11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3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3"/>
      <c r="AN58" s="146"/>
      <c r="AO58" s="11"/>
    </row>
    <row r="59" spans="1:41" x14ac:dyDescent="0.2">
      <c r="A59" s="11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3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3"/>
      <c r="AN59" s="146"/>
      <c r="AO59" s="11"/>
    </row>
  </sheetData>
  <mergeCells count="25">
    <mergeCell ref="AJ2:AN2"/>
    <mergeCell ref="AJ4:AN4"/>
    <mergeCell ref="A6:AO6"/>
    <mergeCell ref="O8:U8"/>
    <mergeCell ref="A16:A17"/>
    <mergeCell ref="C16:C17"/>
    <mergeCell ref="D16:U16"/>
    <mergeCell ref="V16:AM16"/>
    <mergeCell ref="AN16:AN17"/>
    <mergeCell ref="AO16:AO17"/>
    <mergeCell ref="A18:C18"/>
    <mergeCell ref="D18:AO18"/>
    <mergeCell ref="A20:C20"/>
    <mergeCell ref="D20:AO20"/>
    <mergeCell ref="A34:C34"/>
    <mergeCell ref="D34:AO34"/>
    <mergeCell ref="O57:U57"/>
    <mergeCell ref="AF57:AL57"/>
    <mergeCell ref="A38:C38"/>
    <mergeCell ref="D38:AO38"/>
    <mergeCell ref="A46:C46"/>
    <mergeCell ref="D46:AO46"/>
    <mergeCell ref="A50:C50"/>
    <mergeCell ref="AF56:AL56"/>
    <mergeCell ref="A48:AO48"/>
  </mergeCells>
  <dataValidations count="1">
    <dataValidation type="list" allowBlank="1" showErrorMessage="1" sqref="B19 B35:B37 B39:B45 B21:B33 B47 B49" xr:uid="{A19FF12E-EE34-415E-99DF-056658031DF5}">
      <formula1>RodzajeZajec</formula1>
      <formula2>0</formula2>
    </dataValidation>
  </dataValidations>
  <pageMargins left="0.25" right="0.25" top="0.75" bottom="0.75" header="0.3" footer="0.3"/>
  <pageSetup paperSize="9" scale="3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6</vt:i4>
      </vt:variant>
      <vt:variant>
        <vt:lpstr>Nazwane zakresy</vt:lpstr>
      </vt:variant>
      <vt:variant>
        <vt:i4>4</vt:i4>
      </vt:variant>
    </vt:vector>
  </HeadingPairs>
  <TitlesOfParts>
    <vt:vector size="10" baseType="lpstr">
      <vt:lpstr>Rok I A</vt:lpstr>
      <vt:lpstr>Arkusz1</vt:lpstr>
      <vt:lpstr>Rok I B</vt:lpstr>
      <vt:lpstr>Rok II</vt:lpstr>
      <vt:lpstr>Rok III A</vt:lpstr>
      <vt:lpstr>Rok III B</vt:lpstr>
      <vt:lpstr>'Rok I A'!Obszar_wydruku</vt:lpstr>
      <vt:lpstr>'Rok I B'!Obszar_wydruku</vt:lpstr>
      <vt:lpstr>'Rok II'!Obszar_wydruku</vt:lpstr>
      <vt:lpstr>'Rok III 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Jacek Smereka</dc:creator>
  <cp:lastModifiedBy>Monika</cp:lastModifiedBy>
  <cp:lastPrinted>2025-05-20T08:56:01Z</cp:lastPrinted>
  <dcterms:created xsi:type="dcterms:W3CDTF">2021-02-14T19:58:55Z</dcterms:created>
  <dcterms:modified xsi:type="dcterms:W3CDTF">2025-05-20T09:06:59Z</dcterms:modified>
</cp:coreProperties>
</file>