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ogramy 2025\Korekta 09.2025\"/>
    </mc:Choice>
  </mc:AlternateContent>
  <bookViews>
    <workbookView xWindow="0" yWindow="0" windowWidth="28800" windowHeight="12315"/>
  </bookViews>
  <sheets>
    <sheet name="Matryca 25-3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R96" i="1" l="1"/>
  <c r="JQ96" i="1"/>
  <c r="JP96" i="1"/>
  <c r="JO96" i="1"/>
  <c r="JN96" i="1"/>
  <c r="JM96" i="1"/>
  <c r="JL96" i="1"/>
  <c r="JK96" i="1"/>
  <c r="JJ96" i="1"/>
  <c r="JI96" i="1"/>
  <c r="JH96" i="1"/>
  <c r="JG96" i="1"/>
  <c r="JF96" i="1"/>
  <c r="JE96" i="1"/>
  <c r="JD96" i="1"/>
  <c r="JC96" i="1"/>
  <c r="JB96" i="1"/>
  <c r="JA96" i="1"/>
  <c r="IZ96" i="1"/>
  <c r="IY96" i="1"/>
  <c r="IX96" i="1"/>
  <c r="IW96" i="1"/>
  <c r="IV96" i="1"/>
  <c r="IU96" i="1"/>
  <c r="IT96" i="1"/>
  <c r="IS96" i="1"/>
  <c r="IR96" i="1"/>
  <c r="IQ96" i="1"/>
  <c r="IP96" i="1"/>
  <c r="IO96" i="1"/>
  <c r="IN96" i="1"/>
  <c r="IM96" i="1"/>
  <c r="IL96" i="1"/>
  <c r="IK96" i="1"/>
  <c r="IJ96" i="1"/>
  <c r="II96" i="1"/>
  <c r="IH96" i="1"/>
  <c r="IG96" i="1"/>
  <c r="IF96" i="1"/>
  <c r="IE96" i="1"/>
  <c r="ID96" i="1"/>
  <c r="IC96" i="1"/>
  <c r="IB96" i="1"/>
  <c r="IA96" i="1"/>
  <c r="HZ96" i="1"/>
  <c r="HY96" i="1"/>
  <c r="HX96" i="1"/>
  <c r="HW96" i="1"/>
  <c r="HV96" i="1"/>
  <c r="HU96" i="1"/>
  <c r="HT96" i="1"/>
  <c r="HS96" i="1"/>
  <c r="HR96" i="1"/>
  <c r="HQ96" i="1"/>
  <c r="HP96" i="1"/>
  <c r="HO96" i="1"/>
  <c r="HN96" i="1"/>
  <c r="HM96" i="1"/>
  <c r="HL96" i="1"/>
  <c r="HK96" i="1"/>
  <c r="HJ96" i="1"/>
  <c r="HI96" i="1"/>
  <c r="HH96" i="1"/>
  <c r="HG96" i="1"/>
  <c r="HF96" i="1"/>
  <c r="HE96" i="1"/>
  <c r="HD96" i="1"/>
  <c r="HC96" i="1"/>
  <c r="HB96" i="1"/>
  <c r="HA96" i="1"/>
  <c r="GZ96" i="1"/>
  <c r="GY96" i="1"/>
  <c r="GX96" i="1"/>
  <c r="GW96" i="1"/>
  <c r="GV96" i="1"/>
  <c r="GU96" i="1"/>
  <c r="GT96" i="1"/>
  <c r="GS96" i="1"/>
  <c r="GR96" i="1"/>
  <c r="GQ96" i="1"/>
  <c r="GP96" i="1"/>
  <c r="GO96" i="1"/>
  <c r="GN96" i="1"/>
  <c r="GM96" i="1"/>
  <c r="GL96" i="1"/>
  <c r="GK96" i="1"/>
  <c r="GJ96" i="1"/>
  <c r="GI96" i="1"/>
  <c r="GH96" i="1"/>
  <c r="GG96" i="1"/>
  <c r="GF96" i="1"/>
  <c r="GE96" i="1"/>
  <c r="GD96" i="1"/>
  <c r="GC96" i="1"/>
  <c r="GB96" i="1"/>
  <c r="GA96" i="1"/>
  <c r="FZ96" i="1"/>
  <c r="FY96" i="1"/>
  <c r="FX96" i="1"/>
  <c r="FW96" i="1"/>
  <c r="FV96" i="1"/>
  <c r="FU96" i="1"/>
  <c r="FT96" i="1"/>
  <c r="FS96" i="1"/>
  <c r="FR96" i="1"/>
  <c r="FQ96" i="1"/>
  <c r="FP96" i="1"/>
  <c r="FO96" i="1"/>
  <c r="FN96" i="1"/>
  <c r="FM96" i="1"/>
  <c r="FL96" i="1"/>
  <c r="FK96" i="1"/>
  <c r="FJ96" i="1"/>
  <c r="FI96" i="1"/>
  <c r="FH96" i="1"/>
  <c r="FG96" i="1"/>
  <c r="FF96" i="1"/>
  <c r="FE96" i="1"/>
  <c r="FD96" i="1"/>
  <c r="FC96" i="1"/>
  <c r="FB96" i="1"/>
  <c r="FA96" i="1"/>
  <c r="EZ96" i="1"/>
  <c r="EY96" i="1"/>
  <c r="EX96" i="1"/>
  <c r="EW96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JR95" i="1"/>
  <c r="JQ95" i="1"/>
  <c r="JP95" i="1"/>
  <c r="JO95" i="1"/>
  <c r="JN95" i="1"/>
  <c r="JM95" i="1"/>
  <c r="JL95" i="1"/>
  <c r="JK95" i="1"/>
  <c r="JJ95" i="1"/>
  <c r="JI95" i="1"/>
  <c r="JH95" i="1"/>
  <c r="JG95" i="1"/>
  <c r="JF95" i="1"/>
  <c r="JE95" i="1"/>
  <c r="JD95" i="1"/>
  <c r="JC95" i="1"/>
  <c r="JB95" i="1"/>
  <c r="JA95" i="1"/>
  <c r="IZ95" i="1"/>
  <c r="IY95" i="1"/>
  <c r="IX95" i="1"/>
  <c r="IW95" i="1"/>
  <c r="IV95" i="1"/>
  <c r="IU95" i="1"/>
  <c r="IT95" i="1"/>
  <c r="IS95" i="1"/>
  <c r="IR95" i="1"/>
  <c r="IQ95" i="1"/>
  <c r="IP95" i="1"/>
  <c r="IO95" i="1"/>
  <c r="IN95" i="1"/>
  <c r="IM95" i="1"/>
  <c r="IL95" i="1"/>
  <c r="IK95" i="1"/>
  <c r="IJ95" i="1"/>
  <c r="II95" i="1"/>
  <c r="IH95" i="1"/>
  <c r="IG95" i="1"/>
  <c r="IF95" i="1"/>
  <c r="IE95" i="1"/>
  <c r="ID95" i="1"/>
  <c r="IC95" i="1"/>
  <c r="IB95" i="1"/>
  <c r="IA95" i="1"/>
  <c r="HZ95" i="1"/>
  <c r="HY95" i="1"/>
  <c r="HX95" i="1"/>
  <c r="HW95" i="1"/>
  <c r="HV95" i="1"/>
  <c r="HU95" i="1"/>
  <c r="HT95" i="1"/>
  <c r="HS95" i="1"/>
  <c r="HR95" i="1"/>
  <c r="HQ95" i="1"/>
  <c r="HP95" i="1"/>
  <c r="HO95" i="1"/>
  <c r="HN95" i="1"/>
  <c r="HM95" i="1"/>
  <c r="HL95" i="1"/>
  <c r="HK95" i="1"/>
  <c r="HJ95" i="1"/>
  <c r="HI95" i="1"/>
  <c r="HH95" i="1"/>
  <c r="HG95" i="1"/>
  <c r="HF95" i="1"/>
  <c r="HE95" i="1"/>
  <c r="HD95" i="1"/>
  <c r="HC95" i="1"/>
  <c r="HB95" i="1"/>
  <c r="HA95" i="1"/>
  <c r="GZ95" i="1"/>
  <c r="GY95" i="1"/>
  <c r="GX95" i="1"/>
  <c r="GW95" i="1"/>
  <c r="GV95" i="1"/>
  <c r="GU95" i="1"/>
  <c r="GT95" i="1"/>
  <c r="GS95" i="1"/>
  <c r="GR95" i="1"/>
  <c r="GQ95" i="1"/>
  <c r="GP95" i="1"/>
  <c r="GO95" i="1"/>
  <c r="GN95" i="1"/>
  <c r="GM95" i="1"/>
  <c r="GL95" i="1"/>
  <c r="GK95" i="1"/>
  <c r="GJ95" i="1"/>
  <c r="GI95" i="1"/>
  <c r="GH95" i="1"/>
  <c r="GG95" i="1"/>
  <c r="GF95" i="1"/>
  <c r="GE95" i="1"/>
  <c r="GD95" i="1"/>
  <c r="GC95" i="1"/>
  <c r="GB95" i="1"/>
  <c r="GA95" i="1"/>
  <c r="FZ95" i="1"/>
  <c r="FY95" i="1"/>
  <c r="FX95" i="1"/>
  <c r="FW95" i="1"/>
  <c r="FV95" i="1"/>
  <c r="FU95" i="1"/>
  <c r="FT95" i="1"/>
  <c r="FS95" i="1"/>
  <c r="FR95" i="1"/>
  <c r="FQ95" i="1"/>
  <c r="FP95" i="1"/>
  <c r="FO95" i="1"/>
  <c r="FN95" i="1"/>
  <c r="FM95" i="1"/>
  <c r="FL95" i="1"/>
  <c r="FK95" i="1"/>
  <c r="FJ95" i="1"/>
  <c r="FI95" i="1"/>
  <c r="FH95" i="1"/>
  <c r="FG95" i="1"/>
  <c r="FF95" i="1"/>
  <c r="FE95" i="1"/>
  <c r="FD95" i="1"/>
  <c r="FC95" i="1"/>
  <c r="FB95" i="1"/>
  <c r="FA95" i="1"/>
  <c r="EZ95" i="1"/>
  <c r="EY95" i="1"/>
  <c r="EX95" i="1"/>
  <c r="EW95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JR82" i="1"/>
  <c r="JQ82" i="1"/>
  <c r="JP82" i="1"/>
  <c r="JO82" i="1"/>
  <c r="JN82" i="1"/>
  <c r="JM82" i="1"/>
  <c r="JL82" i="1"/>
  <c r="JK82" i="1"/>
  <c r="JJ82" i="1"/>
  <c r="JI82" i="1"/>
  <c r="JH82" i="1"/>
  <c r="JG82" i="1"/>
  <c r="JF82" i="1"/>
  <c r="JE82" i="1"/>
  <c r="JD82" i="1"/>
  <c r="JC82" i="1"/>
  <c r="JB82" i="1"/>
  <c r="JA82" i="1"/>
  <c r="IZ82" i="1"/>
  <c r="IY82" i="1"/>
  <c r="IX82" i="1"/>
  <c r="IW82" i="1"/>
  <c r="IV82" i="1"/>
  <c r="IU82" i="1"/>
  <c r="IT82" i="1"/>
  <c r="IS82" i="1"/>
  <c r="IR82" i="1"/>
  <c r="IQ82" i="1"/>
  <c r="IP82" i="1"/>
  <c r="IO82" i="1"/>
  <c r="IN82" i="1"/>
  <c r="IM82" i="1"/>
  <c r="IL82" i="1"/>
  <c r="IK82" i="1"/>
  <c r="IJ82" i="1"/>
  <c r="II82" i="1"/>
  <c r="IH82" i="1"/>
  <c r="IG82" i="1"/>
  <c r="IF82" i="1"/>
  <c r="IE82" i="1"/>
  <c r="ID82" i="1"/>
  <c r="IC82" i="1"/>
  <c r="IB82" i="1"/>
  <c r="IA82" i="1"/>
  <c r="HZ82" i="1"/>
  <c r="HY82" i="1"/>
  <c r="HX82" i="1"/>
  <c r="HW82" i="1"/>
  <c r="HV82" i="1"/>
  <c r="HU82" i="1"/>
  <c r="HT82" i="1"/>
  <c r="HS82" i="1"/>
  <c r="HR82" i="1"/>
  <c r="HQ82" i="1"/>
  <c r="HP82" i="1"/>
  <c r="HO82" i="1"/>
  <c r="HN82" i="1"/>
  <c r="HM82" i="1"/>
  <c r="HL82" i="1"/>
  <c r="HK82" i="1"/>
  <c r="HJ82" i="1"/>
  <c r="HI82" i="1"/>
  <c r="HH82" i="1"/>
  <c r="HG82" i="1"/>
  <c r="HF82" i="1"/>
  <c r="HE82" i="1"/>
  <c r="HD82" i="1"/>
  <c r="HC82" i="1"/>
  <c r="HB82" i="1"/>
  <c r="HA82" i="1"/>
  <c r="GZ82" i="1"/>
  <c r="GY82" i="1"/>
  <c r="GX82" i="1"/>
  <c r="GW82" i="1"/>
  <c r="GV82" i="1"/>
  <c r="GU82" i="1"/>
  <c r="GT82" i="1"/>
  <c r="GS82" i="1"/>
  <c r="GR82" i="1"/>
  <c r="GQ82" i="1"/>
  <c r="GP82" i="1"/>
  <c r="GO82" i="1"/>
  <c r="GN82" i="1"/>
  <c r="GM82" i="1"/>
  <c r="GL82" i="1"/>
  <c r="GK82" i="1"/>
  <c r="GJ82" i="1"/>
  <c r="GI82" i="1"/>
  <c r="GH82" i="1"/>
  <c r="GG82" i="1"/>
  <c r="GF82" i="1"/>
  <c r="GE82" i="1"/>
  <c r="GD82" i="1"/>
  <c r="GC82" i="1"/>
  <c r="GB82" i="1"/>
  <c r="GA82" i="1"/>
  <c r="FZ82" i="1"/>
  <c r="FY82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JR69" i="1"/>
  <c r="JQ69" i="1"/>
  <c r="JP69" i="1"/>
  <c r="JO69" i="1"/>
  <c r="JN69" i="1"/>
  <c r="JM69" i="1"/>
  <c r="JL69" i="1"/>
  <c r="JK69" i="1"/>
  <c r="JJ69" i="1"/>
  <c r="JI69" i="1"/>
  <c r="JH69" i="1"/>
  <c r="JG69" i="1"/>
  <c r="JF69" i="1"/>
  <c r="JE69" i="1"/>
  <c r="JD69" i="1"/>
  <c r="JC69" i="1"/>
  <c r="JB69" i="1"/>
  <c r="JA69" i="1"/>
  <c r="IZ69" i="1"/>
  <c r="IY69" i="1"/>
  <c r="IX69" i="1"/>
  <c r="IW69" i="1"/>
  <c r="IV69" i="1"/>
  <c r="IU69" i="1"/>
  <c r="IT69" i="1"/>
  <c r="IS69" i="1"/>
  <c r="IR69" i="1"/>
  <c r="IQ69" i="1"/>
  <c r="IP69" i="1"/>
  <c r="IO69" i="1"/>
  <c r="IN69" i="1"/>
  <c r="IM69" i="1"/>
  <c r="IL69" i="1"/>
  <c r="IK69" i="1"/>
  <c r="IJ69" i="1"/>
  <c r="II69" i="1"/>
  <c r="IH69" i="1"/>
  <c r="IG69" i="1"/>
  <c r="IF69" i="1"/>
  <c r="IE69" i="1"/>
  <c r="ID69" i="1"/>
  <c r="IC69" i="1"/>
  <c r="IB69" i="1"/>
  <c r="IA69" i="1"/>
  <c r="HZ69" i="1"/>
  <c r="HY69" i="1"/>
  <c r="HX69" i="1"/>
  <c r="HW69" i="1"/>
  <c r="HV69" i="1"/>
  <c r="HU69" i="1"/>
  <c r="HT69" i="1"/>
  <c r="HS69" i="1"/>
  <c r="HR69" i="1"/>
  <c r="HQ69" i="1"/>
  <c r="HP69" i="1"/>
  <c r="HO69" i="1"/>
  <c r="HN69" i="1"/>
  <c r="HM69" i="1"/>
  <c r="HL69" i="1"/>
  <c r="HK69" i="1"/>
  <c r="HJ69" i="1"/>
  <c r="HI69" i="1"/>
  <c r="HH69" i="1"/>
  <c r="HG69" i="1"/>
  <c r="HF69" i="1"/>
  <c r="HE69" i="1"/>
  <c r="HD69" i="1"/>
  <c r="HC69" i="1"/>
  <c r="HB69" i="1"/>
  <c r="HA69" i="1"/>
  <c r="GZ69" i="1"/>
  <c r="GY69" i="1"/>
  <c r="GX69" i="1"/>
  <c r="GW69" i="1"/>
  <c r="GV69" i="1"/>
  <c r="GU69" i="1"/>
  <c r="GT69" i="1"/>
  <c r="GS69" i="1"/>
  <c r="GR69" i="1"/>
  <c r="GQ69" i="1"/>
  <c r="GP69" i="1"/>
  <c r="GO69" i="1"/>
  <c r="GN69" i="1"/>
  <c r="GM69" i="1"/>
  <c r="GL69" i="1"/>
  <c r="GK69" i="1"/>
  <c r="GJ69" i="1"/>
  <c r="GI69" i="1"/>
  <c r="GH69" i="1"/>
  <c r="GG69" i="1"/>
  <c r="GF69" i="1"/>
  <c r="GE69" i="1"/>
  <c r="GD69" i="1"/>
  <c r="GC69" i="1"/>
  <c r="GB69" i="1"/>
  <c r="GA69" i="1"/>
  <c r="FZ69" i="1"/>
  <c r="FY69" i="1"/>
  <c r="FX69" i="1"/>
  <c r="FW69" i="1"/>
  <c r="FV69" i="1"/>
  <c r="FU69" i="1"/>
  <c r="FT69" i="1"/>
  <c r="FS69" i="1"/>
  <c r="FR69" i="1"/>
  <c r="FQ69" i="1"/>
  <c r="FP69" i="1"/>
  <c r="FO69" i="1"/>
  <c r="FN69" i="1"/>
  <c r="FM69" i="1"/>
  <c r="FL69" i="1"/>
  <c r="FK69" i="1"/>
  <c r="FJ69" i="1"/>
  <c r="FI69" i="1"/>
  <c r="FH69" i="1"/>
  <c r="FG69" i="1"/>
  <c r="FF69" i="1"/>
  <c r="FE69" i="1"/>
  <c r="FD69" i="1"/>
  <c r="FC69" i="1"/>
  <c r="FB69" i="1"/>
  <c r="FA69" i="1"/>
  <c r="EZ69" i="1"/>
  <c r="EY69" i="1"/>
  <c r="EX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JR56" i="1"/>
  <c r="JQ56" i="1"/>
  <c r="JP56" i="1"/>
  <c r="JO56" i="1"/>
  <c r="JN56" i="1"/>
  <c r="JM56" i="1"/>
  <c r="JL56" i="1"/>
  <c r="JK56" i="1"/>
  <c r="JJ56" i="1"/>
  <c r="JI56" i="1"/>
  <c r="JH56" i="1"/>
  <c r="JG56" i="1"/>
  <c r="JF56" i="1"/>
  <c r="JE56" i="1"/>
  <c r="JD56" i="1"/>
  <c r="JC56" i="1"/>
  <c r="JB56" i="1"/>
  <c r="JA56" i="1"/>
  <c r="IZ56" i="1"/>
  <c r="IY56" i="1"/>
  <c r="IX56" i="1"/>
  <c r="IW56" i="1"/>
  <c r="IV56" i="1"/>
  <c r="IU56" i="1"/>
  <c r="IT56" i="1"/>
  <c r="IS56" i="1"/>
  <c r="IR56" i="1"/>
  <c r="IQ56" i="1"/>
  <c r="IP56" i="1"/>
  <c r="IO56" i="1"/>
  <c r="IN56" i="1"/>
  <c r="IM56" i="1"/>
  <c r="IL56" i="1"/>
  <c r="IK56" i="1"/>
  <c r="IJ56" i="1"/>
  <c r="II56" i="1"/>
  <c r="IH56" i="1"/>
  <c r="IG56" i="1"/>
  <c r="IF56" i="1"/>
  <c r="IE56" i="1"/>
  <c r="ID56" i="1"/>
  <c r="IC56" i="1"/>
  <c r="IB56" i="1"/>
  <c r="IA56" i="1"/>
  <c r="HZ56" i="1"/>
  <c r="HY56" i="1"/>
  <c r="HX56" i="1"/>
  <c r="HW56" i="1"/>
  <c r="HV56" i="1"/>
  <c r="HU56" i="1"/>
  <c r="HT56" i="1"/>
  <c r="HS56" i="1"/>
  <c r="HR56" i="1"/>
  <c r="HQ56" i="1"/>
  <c r="HP56" i="1"/>
  <c r="HO56" i="1"/>
  <c r="HN56" i="1"/>
  <c r="HM56" i="1"/>
  <c r="HL56" i="1"/>
  <c r="HK56" i="1"/>
  <c r="HJ56" i="1"/>
  <c r="HI56" i="1"/>
  <c r="HH56" i="1"/>
  <c r="HG56" i="1"/>
  <c r="HF56" i="1"/>
  <c r="HE56" i="1"/>
  <c r="HD56" i="1"/>
  <c r="HC56" i="1"/>
  <c r="HB56" i="1"/>
  <c r="HA56" i="1"/>
  <c r="GZ56" i="1"/>
  <c r="GY56" i="1"/>
  <c r="GX56" i="1"/>
  <c r="GW56" i="1"/>
  <c r="GV56" i="1"/>
  <c r="GU56" i="1"/>
  <c r="GT56" i="1"/>
  <c r="GS56" i="1"/>
  <c r="GR56" i="1"/>
  <c r="GQ56" i="1"/>
  <c r="GP56" i="1"/>
  <c r="GO56" i="1"/>
  <c r="GN56" i="1"/>
  <c r="GM56" i="1"/>
  <c r="GL56" i="1"/>
  <c r="GK56" i="1"/>
  <c r="GJ56" i="1"/>
  <c r="GI56" i="1"/>
  <c r="GH56" i="1"/>
  <c r="GG56" i="1"/>
  <c r="GF56" i="1"/>
  <c r="GE56" i="1"/>
  <c r="GD56" i="1"/>
  <c r="GC56" i="1"/>
  <c r="GB56" i="1"/>
  <c r="GA56" i="1"/>
  <c r="FZ56" i="1"/>
  <c r="FY56" i="1"/>
  <c r="FX56" i="1"/>
  <c r="FW56" i="1"/>
  <c r="FV56" i="1"/>
  <c r="FU56" i="1"/>
  <c r="FT56" i="1"/>
  <c r="FS56" i="1"/>
  <c r="FR56" i="1"/>
  <c r="FQ56" i="1"/>
  <c r="FP56" i="1"/>
  <c r="FO56" i="1"/>
  <c r="FN56" i="1"/>
  <c r="FM56" i="1"/>
  <c r="FL56" i="1"/>
  <c r="FK56" i="1"/>
  <c r="FJ56" i="1"/>
  <c r="FI56" i="1"/>
  <c r="FH56" i="1"/>
  <c r="FG56" i="1"/>
  <c r="FF56" i="1"/>
  <c r="FE56" i="1"/>
  <c r="FD56" i="1"/>
  <c r="FC56" i="1"/>
  <c r="FB56" i="1"/>
  <c r="FA56" i="1"/>
  <c r="EZ56" i="1"/>
  <c r="EY56" i="1"/>
  <c r="EX56" i="1"/>
  <c r="EW56" i="1"/>
  <c r="EV56" i="1"/>
  <c r="EU56" i="1"/>
  <c r="ET56" i="1"/>
  <c r="ES56" i="1"/>
  <c r="ER56" i="1"/>
  <c r="EQ56" i="1"/>
  <c r="EP56" i="1"/>
  <c r="EO56" i="1"/>
  <c r="EN56" i="1"/>
  <c r="EM56" i="1"/>
  <c r="EL56" i="1"/>
  <c r="EK56" i="1"/>
  <c r="EJ56" i="1"/>
  <c r="EI56" i="1"/>
  <c r="EH56" i="1"/>
  <c r="EG56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JR40" i="1"/>
  <c r="JQ40" i="1"/>
  <c r="JP40" i="1"/>
  <c r="JO40" i="1"/>
  <c r="JN40" i="1"/>
  <c r="JM40" i="1"/>
  <c r="JL40" i="1"/>
  <c r="JK40" i="1"/>
  <c r="JJ40" i="1"/>
  <c r="JI40" i="1"/>
  <c r="JH40" i="1"/>
  <c r="JG40" i="1"/>
  <c r="JF40" i="1"/>
  <c r="JE40" i="1"/>
  <c r="JD40" i="1"/>
  <c r="JC40" i="1"/>
  <c r="JB40" i="1"/>
  <c r="JA40" i="1"/>
  <c r="IZ40" i="1"/>
  <c r="IY40" i="1"/>
  <c r="IX40" i="1"/>
  <c r="IW40" i="1"/>
  <c r="IV40" i="1"/>
  <c r="IU40" i="1"/>
  <c r="IT40" i="1"/>
  <c r="IS40" i="1"/>
  <c r="IR40" i="1"/>
  <c r="IQ40" i="1"/>
  <c r="IP40" i="1"/>
  <c r="IO40" i="1"/>
  <c r="IN40" i="1"/>
  <c r="IM40" i="1"/>
  <c r="IL40" i="1"/>
  <c r="IK40" i="1"/>
  <c r="IJ40" i="1"/>
  <c r="II40" i="1"/>
  <c r="IH40" i="1"/>
  <c r="IG40" i="1"/>
  <c r="IF40" i="1"/>
  <c r="IE40" i="1"/>
  <c r="ID40" i="1"/>
  <c r="IC40" i="1"/>
  <c r="IB40" i="1"/>
  <c r="IA40" i="1"/>
  <c r="HZ40" i="1"/>
  <c r="HY40" i="1"/>
  <c r="HX40" i="1"/>
  <c r="HW40" i="1"/>
  <c r="HV40" i="1"/>
  <c r="HU40" i="1"/>
  <c r="HT40" i="1"/>
  <c r="HS40" i="1"/>
  <c r="HR40" i="1"/>
  <c r="HQ40" i="1"/>
  <c r="HP40" i="1"/>
  <c r="HO40" i="1"/>
  <c r="HN40" i="1"/>
  <c r="HM40" i="1"/>
  <c r="HL40" i="1"/>
  <c r="HK40" i="1"/>
  <c r="HJ40" i="1"/>
  <c r="HI40" i="1"/>
  <c r="HH40" i="1"/>
  <c r="HG40" i="1"/>
  <c r="HF40" i="1"/>
  <c r="HE40" i="1"/>
  <c r="HD40" i="1"/>
  <c r="HC40" i="1"/>
  <c r="HB40" i="1"/>
  <c r="HA40" i="1"/>
  <c r="GZ40" i="1"/>
  <c r="GY40" i="1"/>
  <c r="GX40" i="1"/>
  <c r="GW40" i="1"/>
  <c r="GV40" i="1"/>
  <c r="GU40" i="1"/>
  <c r="GT40" i="1"/>
  <c r="GS40" i="1"/>
  <c r="GR40" i="1"/>
  <c r="GQ40" i="1"/>
  <c r="GP40" i="1"/>
  <c r="GO40" i="1"/>
  <c r="GN40" i="1"/>
  <c r="GM40" i="1"/>
  <c r="GL40" i="1"/>
  <c r="GK40" i="1"/>
  <c r="GJ40" i="1"/>
  <c r="GI40" i="1"/>
  <c r="GH40" i="1"/>
  <c r="GG40" i="1"/>
  <c r="GF40" i="1"/>
  <c r="GE40" i="1"/>
  <c r="GD40" i="1"/>
  <c r="GC40" i="1"/>
  <c r="GB40" i="1"/>
  <c r="GA40" i="1"/>
  <c r="FZ40" i="1"/>
  <c r="FY40" i="1"/>
  <c r="FX40" i="1"/>
  <c r="FW40" i="1"/>
  <c r="FV40" i="1"/>
  <c r="FU40" i="1"/>
  <c r="FT40" i="1"/>
  <c r="FS40" i="1"/>
  <c r="FR40" i="1"/>
  <c r="FQ40" i="1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C40" i="1"/>
  <c r="FB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R82" i="1" l="1"/>
  <c r="J96" i="1"/>
  <c r="Q56" i="1"/>
  <c r="S82" i="1"/>
  <c r="K96" i="1"/>
  <c r="L96" i="1"/>
  <c r="M96" i="1"/>
  <c r="Q95" i="1"/>
  <c r="O96" i="1"/>
  <c r="R95" i="1"/>
  <c r="P96" i="1"/>
  <c r="Q69" i="1"/>
  <c r="S95" i="1"/>
  <c r="Q40" i="1"/>
  <c r="R56" i="1"/>
  <c r="R69" i="1"/>
  <c r="R40" i="1"/>
  <c r="S56" i="1"/>
  <c r="S69" i="1"/>
  <c r="S96" i="1"/>
  <c r="N96" i="1"/>
  <c r="Q82" i="1"/>
  <c r="S40" i="1"/>
  <c r="Q96" i="1"/>
  <c r="R96" i="1"/>
</calcChain>
</file>

<file path=xl/comments1.xml><?xml version="1.0" encoding="utf-8"?>
<comments xmlns="http://schemas.openxmlformats.org/spreadsheetml/2006/main">
  <authors>
    <author>Iwona Janus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  <charset val="238"/>
          </rPr>
          <t>MPS:</t>
        </r>
        <r>
          <rPr>
            <sz val="9"/>
            <color indexed="81"/>
            <rFont val="Tahoma"/>
            <family val="2"/>
            <charset val="238"/>
          </rPr>
          <t xml:space="preserve">
tutaj powinno być doprecyzowane że chodzi o godziny dydaktyczne, bez nalładu samodzielnej pracy studenta</t>
        </r>
      </text>
    </comment>
  </commentList>
</comments>
</file>

<file path=xl/sharedStrings.xml><?xml version="1.0" encoding="utf-8"?>
<sst xmlns="http://schemas.openxmlformats.org/spreadsheetml/2006/main" count="316" uniqueCount="315">
  <si>
    <t>Matryca</t>
  </si>
  <si>
    <t>Wydział</t>
  </si>
  <si>
    <t>Wydział Farmaceutyczny</t>
  </si>
  <si>
    <t>Kierunek</t>
  </si>
  <si>
    <t>Analityka medyczna</t>
  </si>
  <si>
    <t>Cykl kształcenia</t>
  </si>
  <si>
    <t>2025/2026-2029/2030</t>
  </si>
  <si>
    <t>Poziom kształcenia</t>
  </si>
  <si>
    <t>Jednolite studia magisterskie</t>
  </si>
  <si>
    <t>Profil kształcenia</t>
  </si>
  <si>
    <t>praktyczny</t>
  </si>
  <si>
    <t>Forma studiów</t>
  </si>
  <si>
    <t>Stacjonarne/niestacjonarne</t>
  </si>
  <si>
    <t>Liczba semestrów</t>
  </si>
  <si>
    <t>Łączna liczba godzin</t>
  </si>
  <si>
    <t>Łączna liczba ECTS</t>
  </si>
  <si>
    <t>Lp.</t>
  </si>
  <si>
    <t>kod grupy*</t>
  </si>
  <si>
    <t>Cykl kształcenia (nabór)</t>
  </si>
  <si>
    <t>Ścieżka**</t>
  </si>
  <si>
    <t>Rok studiów</t>
  </si>
  <si>
    <t>Rok akademicki</t>
  </si>
  <si>
    <t>Rodzaj zajęć***
(RPS, POW, PSW)</t>
  </si>
  <si>
    <t>****Pula godzin (ze standardu,
do dyspozycji uczelni (Autorska oferta uczelni))</t>
  </si>
  <si>
    <t>Przedmiot (nazwa)</t>
  </si>
  <si>
    <t>łącznie dla przedmiotu</t>
  </si>
  <si>
    <t>Suma efektów w poszczególnych kategoriach</t>
  </si>
  <si>
    <t>SUMA GODZIN PRZEDMIOTU</t>
  </si>
  <si>
    <t>ECTS</t>
  </si>
  <si>
    <t>forma zakończenia przedmiotu</t>
  </si>
  <si>
    <t>NAKŁAD PRACY STUDENTA (godz. dyd. + samodzielna praca)</t>
  </si>
  <si>
    <t>SAMODZIELNA PRACA STUDENTA</t>
  </si>
  <si>
    <t>GODZINY DYDAKTYCZNE</t>
  </si>
  <si>
    <t>W TYM TEORIA (WY+SE)</t>
  </si>
  <si>
    <t>GODZINY Z NAUCZYCIELEM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</si>
  <si>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</si>
  <si>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</si>
  <si>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</si>
  <si>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</si>
  <si>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</si>
  <si>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</si>
  <si>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Wiedza - moduł D</t>
  </si>
  <si>
    <t>Wiedza - moduł E</t>
  </si>
  <si>
    <t>Wiedza - moduł F</t>
  </si>
  <si>
    <t>Wiedza - moduł G</t>
  </si>
  <si>
    <t>Wiedza - moduł H</t>
  </si>
  <si>
    <t>Umiejętności - moduł A</t>
  </si>
  <si>
    <t>Umiejętności - moduł B</t>
  </si>
  <si>
    <t>Umiejętności - moduł C</t>
  </si>
  <si>
    <t>Umiejętności - moduł D</t>
  </si>
  <si>
    <t>Umiejętności - moduł E</t>
  </si>
  <si>
    <t>Umiejętności - moduł F</t>
  </si>
  <si>
    <t>Umiejętności - moduł G</t>
  </si>
  <si>
    <t>Umiejętności - moduł H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</si>
  <si>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</si>
  <si>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</si>
  <si>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</si>
  <si>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</si>
  <si>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</si>
  <si>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</si>
  <si>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</si>
  <si>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</si>
  <si>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</si>
  <si>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</si>
  <si>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</si>
  <si>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</si>
  <si>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</si>
  <si>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</si>
  <si>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</si>
  <si>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</si>
  <si>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</si>
  <si>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</si>
  <si>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</si>
  <si>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</si>
  <si>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</si>
  <si>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</si>
  <si>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</si>
  <si>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</si>
  <si>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</si>
  <si>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</si>
  <si>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</si>
  <si>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</si>
  <si>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</si>
  <si>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</si>
  <si>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</si>
  <si>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</si>
  <si>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</si>
  <si>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</si>
  <si>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</si>
  <si>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</si>
  <si>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</si>
  <si>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</si>
  <si>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</si>
  <si>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</si>
  <si>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</si>
  <si>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</si>
  <si>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</si>
  <si>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</si>
  <si>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</si>
  <si>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</si>
  <si>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</si>
  <si>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</si>
  <si>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</si>
  <si>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</si>
  <si>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</si>
  <si>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</si>
  <si>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</si>
  <si>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</si>
  <si>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</si>
  <si>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</si>
  <si>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</si>
  <si>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</si>
  <si>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</si>
  <si>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</si>
  <si>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</si>
  <si>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</si>
  <si>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</si>
  <si>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</si>
  <si>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</si>
  <si>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</si>
  <si>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</si>
  <si>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</si>
  <si>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</si>
  <si>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</si>
  <si>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</si>
  <si>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</si>
  <si>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</si>
  <si>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</si>
  <si>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</si>
  <si>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E.W02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</si>
  <si>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</si>
  <si>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</si>
  <si>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</si>
  <si>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</si>
  <si>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</si>
  <si>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</si>
  <si>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</si>
  <si>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</si>
  <si>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</si>
  <si>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</si>
  <si>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</si>
  <si>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</si>
  <si>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</si>
  <si>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</si>
  <si>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</si>
  <si>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</si>
  <si>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</si>
  <si>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</si>
  <si>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</si>
  <si>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</si>
  <si>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</si>
  <si>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</si>
  <si>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</si>
  <si>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</si>
  <si>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</si>
  <si>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</si>
  <si>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</si>
  <si>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</si>
  <si>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</si>
  <si>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</si>
  <si>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F.W01</t>
  </si>
  <si>
    <t>F.W02</t>
  </si>
  <si>
    <t>F.W03</t>
  </si>
  <si>
    <t>F.W04</t>
  </si>
  <si>
    <t>F.W05</t>
  </si>
  <si>
    <t>F.W06</t>
  </si>
  <si>
    <t>F.W07</t>
  </si>
  <si>
    <t>F.W08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</si>
  <si>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</si>
  <si>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</si>
  <si>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</si>
  <si>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</si>
  <si>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</si>
  <si>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</si>
  <si>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</si>
  <si>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</si>
  <si>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</si>
  <si>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</si>
  <si>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</si>
  <si>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</si>
  <si>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F.W21</t>
  </si>
  <si>
    <t>G.W01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</si>
  <si>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</si>
  <si>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</si>
  <si>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</si>
  <si>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</si>
  <si>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</si>
  <si>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</si>
  <si>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</si>
  <si>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</si>
  <si>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</si>
  <si>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</si>
  <si>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</si>
  <si>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</si>
  <si>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</si>
  <si>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</si>
  <si>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</si>
  <si>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</si>
  <si>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</si>
  <si>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</si>
  <si>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</si>
  <si>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</si>
  <si>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</si>
  <si>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</si>
  <si>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</si>
  <si>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</si>
  <si>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</si>
  <si>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</si>
  <si>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</si>
  <si>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</si>
  <si>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</si>
  <si>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</si>
  <si>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</si>
  <si>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</si>
  <si>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</si>
  <si>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</si>
  <si>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</si>
  <si>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</si>
  <si>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</si>
  <si>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</si>
  <si>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</si>
  <si>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</si>
  <si>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</si>
  <si>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</si>
  <si>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</si>
  <si>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</si>
  <si>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</si>
  <si>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</si>
  <si>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</si>
  <si>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</si>
  <si>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</si>
  <si>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</si>
  <si>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</si>
  <si>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</si>
  <si>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</si>
  <si>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</si>
  <si>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</si>
  <si>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</si>
  <si>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</si>
  <si>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</si>
  <si>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</si>
  <si>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</si>
  <si>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</si>
  <si>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</si>
  <si>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</si>
  <si>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</si>
  <si>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</si>
  <si>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</si>
  <si>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</si>
  <si>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</si>
  <si>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</si>
  <si>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E.U06</t>
  </si>
  <si>
    <t>E.U07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</si>
  <si>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</si>
  <si>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</si>
  <si>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</si>
  <si>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</si>
  <si>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</si>
  <si>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</si>
  <si>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</si>
  <si>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</si>
  <si>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</si>
  <si>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</si>
  <si>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</si>
  <si>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</si>
  <si>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</si>
  <si>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</si>
  <si>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</si>
  <si>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</si>
  <si>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</si>
  <si>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</si>
  <si>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</si>
  <si>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</si>
  <si>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</si>
  <si>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</si>
  <si>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</si>
  <si>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</si>
  <si>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</si>
  <si>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F.U06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</si>
  <si>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</si>
  <si>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</si>
  <si>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</si>
  <si>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</si>
  <si>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</si>
  <si>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</si>
  <si>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</si>
  <si>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</si>
  <si>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</si>
  <si>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</si>
  <si>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</si>
  <si>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</si>
  <si>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</si>
  <si>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</si>
  <si>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</si>
  <si>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</si>
  <si>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</si>
  <si>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G.U01</t>
  </si>
  <si>
    <t>G.U02</t>
  </si>
  <si>
    <t>G.U03</t>
  </si>
  <si>
    <t>G.U04</t>
  </si>
  <si>
    <t>G.U05</t>
  </si>
  <si>
    <t>H.U01</t>
  </si>
  <si>
    <t>H.U02</t>
  </si>
  <si>
    <t>H.U03</t>
  </si>
  <si>
    <t>H.U04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</si>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</sst>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ABD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7970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5" fillId="0" borderId="0" xfId="0" applyFont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quotePrefix="1"/>
    <xf numFmtId="0" fontId="0" fillId="0" borderId="3" xfId="0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11" borderId="26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center" vertical="top" wrapText="1"/>
    </xf>
    <xf numFmtId="0" fontId="4" fillId="14" borderId="34" xfId="0" applyFont="1" applyFill="1" applyBorder="1"/>
    <xf numFmtId="0" fontId="4" fillId="14" borderId="0" xfId="0" applyFont="1" applyFill="1"/>
    <xf numFmtId="0" fontId="4" fillId="14" borderId="35" xfId="0" applyFont="1" applyFill="1" applyBorder="1"/>
    <xf numFmtId="0" fontId="4" fillId="0" borderId="0" xfId="0" applyFont="1"/>
    <xf numFmtId="0" fontId="9" fillId="2" borderId="38" xfId="0" applyFont="1" applyFill="1" applyBorder="1" applyAlignment="1">
      <alignment horizontal="center" vertical="top" wrapText="1"/>
    </xf>
    <xf numFmtId="0" fontId="4" fillId="14" borderId="44" xfId="0" applyFont="1" applyFill="1" applyBorder="1"/>
    <xf numFmtId="0" fontId="4" fillId="14" borderId="52" xfId="0" applyFont="1" applyFill="1" applyBorder="1"/>
    <xf numFmtId="0" fontId="4" fillId="14" borderId="45" xfId="0" applyFont="1" applyFill="1" applyBorder="1"/>
    <xf numFmtId="0" fontId="8" fillId="0" borderId="54" xfId="0" applyFont="1" applyBorder="1" applyAlignment="1">
      <alignment vertical="center"/>
    </xf>
    <xf numFmtId="0" fontId="8" fillId="0" borderId="55" xfId="0" quotePrefix="1" applyFont="1" applyBorder="1" applyAlignment="1">
      <alignment horizontal="center" vertical="center"/>
    </xf>
    <xf numFmtId="0" fontId="8" fillId="4" borderId="56" xfId="0" quotePrefix="1" applyFont="1" applyFill="1" applyBorder="1" applyAlignment="1">
      <alignment vertical="center"/>
    </xf>
    <xf numFmtId="0" fontId="8" fillId="7" borderId="55" xfId="0" quotePrefix="1" applyFont="1" applyFill="1" applyBorder="1" applyAlignment="1">
      <alignment vertical="center"/>
    </xf>
    <xf numFmtId="0" fontId="8" fillId="8" borderId="55" xfId="0" quotePrefix="1" applyFont="1" applyFill="1" applyBorder="1" applyAlignment="1">
      <alignment vertical="center"/>
    </xf>
    <xf numFmtId="1" fontId="8" fillId="9" borderId="55" xfId="0" quotePrefix="1" applyNumberFormat="1" applyFont="1" applyFill="1" applyBorder="1" applyAlignment="1">
      <alignment vertical="center"/>
    </xf>
    <xf numFmtId="0" fontId="8" fillId="10" borderId="55" xfId="0" quotePrefix="1" applyFont="1" applyFill="1" applyBorder="1" applyAlignment="1">
      <alignment vertical="center"/>
    </xf>
    <xf numFmtId="0" fontId="11" fillId="5" borderId="55" xfId="1" quotePrefix="1" applyFont="1" applyFill="1" applyBorder="1" applyAlignment="1">
      <alignment vertical="center"/>
    </xf>
    <xf numFmtId="2" fontId="8" fillId="6" borderId="55" xfId="0" quotePrefix="1" applyNumberFormat="1" applyFont="1" applyFill="1" applyBorder="1" applyAlignment="1">
      <alignment vertical="center"/>
    </xf>
    <xf numFmtId="0" fontId="12" fillId="11" borderId="56" xfId="0" applyFont="1" applyFill="1" applyBorder="1" applyAlignment="1">
      <alignment vertical="center" wrapText="1"/>
    </xf>
    <xf numFmtId="0" fontId="13" fillId="12" borderId="55" xfId="0" applyFont="1" applyFill="1" applyBorder="1" applyAlignment="1">
      <alignment vertical="center" wrapText="1"/>
    </xf>
    <xf numFmtId="0" fontId="12" fillId="13" borderId="57" xfId="0" applyFont="1" applyFill="1" applyBorder="1" applyAlignment="1">
      <alignment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6" fillId="17" borderId="71" xfId="0" applyFont="1" applyFill="1" applyBorder="1" applyAlignment="1">
      <alignment vertical="center"/>
    </xf>
    <xf numFmtId="0" fontId="6" fillId="17" borderId="72" xfId="0" quotePrefix="1" applyFont="1" applyFill="1" applyBorder="1" applyAlignment="1">
      <alignment horizontal="center" vertical="center"/>
    </xf>
    <xf numFmtId="0" fontId="6" fillId="17" borderId="72" xfId="0" quotePrefix="1" applyFont="1" applyFill="1" applyBorder="1" applyAlignment="1">
      <alignment vertical="center"/>
    </xf>
    <xf numFmtId="0" fontId="6" fillId="17" borderId="72" xfId="0" applyFont="1" applyFill="1" applyBorder="1" applyAlignment="1">
      <alignment vertical="center"/>
    </xf>
    <xf numFmtId="0" fontId="6" fillId="17" borderId="72" xfId="0" applyFont="1" applyFill="1" applyBorder="1" applyAlignment="1">
      <alignment vertical="center" wrapText="1"/>
    </xf>
    <xf numFmtId="0" fontId="6" fillId="17" borderId="73" xfId="0" quotePrefix="1" applyFont="1" applyFill="1" applyBorder="1" applyAlignment="1">
      <alignment vertical="center"/>
    </xf>
    <xf numFmtId="0" fontId="14" fillId="17" borderId="72" xfId="1" quotePrefix="1" applyFont="1" applyFill="1" applyBorder="1" applyAlignment="1">
      <alignment vertical="center"/>
    </xf>
    <xf numFmtId="0" fontId="9" fillId="17" borderId="73" xfId="0" applyFont="1" applyFill="1" applyBorder="1" applyAlignment="1">
      <alignment vertical="center" wrapText="1"/>
    </xf>
    <xf numFmtId="0" fontId="6" fillId="17" borderId="37" xfId="0" applyFont="1" applyFill="1" applyBorder="1" applyAlignment="1">
      <alignment vertical="center" wrapText="1"/>
    </xf>
    <xf numFmtId="0" fontId="6" fillId="17" borderId="38" xfId="0" applyFont="1" applyFill="1" applyBorder="1" applyAlignment="1">
      <alignment vertical="center" wrapText="1"/>
    </xf>
    <xf numFmtId="0" fontId="6" fillId="17" borderId="71" xfId="0" applyFont="1" applyFill="1" applyBorder="1" applyAlignment="1">
      <alignment vertical="center" wrapText="1"/>
    </xf>
    <xf numFmtId="0" fontId="6" fillId="17" borderId="74" xfId="0" applyFont="1" applyFill="1" applyBorder="1" applyAlignment="1">
      <alignment vertical="center" wrapText="1"/>
    </xf>
    <xf numFmtId="0" fontId="6" fillId="17" borderId="25" xfId="0" applyFont="1" applyFill="1" applyBorder="1" applyAlignment="1">
      <alignment vertical="center" wrapText="1"/>
    </xf>
    <xf numFmtId="0" fontId="6" fillId="17" borderId="73" xfId="0" applyFont="1" applyFill="1" applyBorder="1" applyAlignment="1">
      <alignment vertical="center" wrapText="1"/>
    </xf>
    <xf numFmtId="0" fontId="6" fillId="17" borderId="24" xfId="0" applyFont="1" applyFill="1" applyBorder="1" applyAlignment="1">
      <alignment vertical="center" wrapText="1"/>
    </xf>
    <xf numFmtId="0" fontId="6" fillId="17" borderId="23" xfId="0" applyFont="1" applyFill="1" applyBorder="1" applyAlignment="1">
      <alignment vertical="center" wrapText="1"/>
    </xf>
    <xf numFmtId="0" fontId="6" fillId="17" borderId="26" xfId="0" applyFont="1" applyFill="1" applyBorder="1" applyAlignment="1">
      <alignment vertical="center" wrapText="1"/>
    </xf>
    <xf numFmtId="0" fontId="6" fillId="17" borderId="75" xfId="0" applyFont="1" applyFill="1" applyBorder="1" applyAlignment="1">
      <alignment vertical="center" wrapText="1"/>
    </xf>
    <xf numFmtId="0" fontId="8" fillId="0" borderId="55" xfId="0" applyFont="1" applyBorder="1" applyAlignment="1">
      <alignment vertical="center"/>
    </xf>
    <xf numFmtId="0" fontId="8" fillId="0" borderId="55" xfId="0" quotePrefix="1" applyFont="1" applyBorder="1" applyAlignment="1">
      <alignment vertical="center"/>
    </xf>
    <xf numFmtId="0" fontId="8" fillId="0" borderId="55" xfId="0" applyFont="1" applyBorder="1" applyAlignment="1">
      <alignment vertical="center" wrapText="1"/>
    </xf>
    <xf numFmtId="0" fontId="8" fillId="4" borderId="55" xfId="0" quotePrefix="1" applyFont="1" applyFill="1" applyBorder="1" applyAlignment="1">
      <alignment vertical="center"/>
    </xf>
    <xf numFmtId="0" fontId="8" fillId="9" borderId="55" xfId="0" quotePrefix="1" applyFont="1" applyFill="1" applyBorder="1" applyAlignment="1">
      <alignment vertical="center"/>
    </xf>
    <xf numFmtId="0" fontId="8" fillId="6" borderId="55" xfId="0" quotePrefix="1" applyFont="1" applyFill="1" applyBorder="1" applyAlignment="1">
      <alignment vertical="center"/>
    </xf>
    <xf numFmtId="0" fontId="12" fillId="13" borderId="76" xfId="0" applyFont="1" applyFill="1" applyBorder="1" applyAlignment="1">
      <alignment vertical="center" wrapText="1"/>
    </xf>
    <xf numFmtId="0" fontId="2" fillId="0" borderId="76" xfId="0" applyFont="1" applyBorder="1" applyAlignment="1">
      <alignment horizontal="center" vertical="center"/>
    </xf>
    <xf numFmtId="0" fontId="12" fillId="11" borderId="2" xfId="0" applyFont="1" applyFill="1" applyBorder="1" applyAlignment="1">
      <alignment vertical="center" wrapText="1"/>
    </xf>
    <xf numFmtId="0" fontId="13" fillId="12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18" borderId="36" xfId="0" applyFont="1" applyFill="1" applyBorder="1" applyAlignment="1">
      <alignment vertical="center"/>
    </xf>
    <xf numFmtId="0" fontId="6" fillId="18" borderId="37" xfId="0" quotePrefix="1" applyFont="1" applyFill="1" applyBorder="1" applyAlignment="1">
      <alignment horizontal="center" vertical="center"/>
    </xf>
    <xf numFmtId="0" fontId="6" fillId="18" borderId="37" xfId="0" quotePrefix="1" applyFont="1" applyFill="1" applyBorder="1" applyAlignment="1">
      <alignment vertical="center"/>
    </xf>
    <xf numFmtId="0" fontId="6" fillId="18" borderId="37" xfId="0" applyFont="1" applyFill="1" applyBorder="1" applyAlignment="1">
      <alignment vertical="center"/>
    </xf>
    <xf numFmtId="0" fontId="6" fillId="18" borderId="37" xfId="0" applyFont="1" applyFill="1" applyBorder="1" applyAlignment="1">
      <alignment vertical="center" wrapText="1"/>
    </xf>
    <xf numFmtId="0" fontId="6" fillId="18" borderId="38" xfId="0" applyFont="1" applyFill="1" applyBorder="1" applyAlignment="1">
      <alignment vertical="center" wrapText="1"/>
    </xf>
    <xf numFmtId="0" fontId="14" fillId="18" borderId="37" xfId="1" quotePrefix="1" applyFont="1" applyFill="1" applyBorder="1" applyAlignment="1">
      <alignment vertical="center"/>
    </xf>
    <xf numFmtId="0" fontId="9" fillId="18" borderId="39" xfId="0" applyFont="1" applyFill="1" applyBorder="1" applyAlignment="1">
      <alignment vertical="center" wrapText="1"/>
    </xf>
    <xf numFmtId="0" fontId="6" fillId="18" borderId="72" xfId="0" applyFont="1" applyFill="1" applyBorder="1" applyAlignment="1">
      <alignment vertical="center" wrapText="1"/>
    </xf>
    <xf numFmtId="0" fontId="6" fillId="18" borderId="24" xfId="0" applyFont="1" applyFill="1" applyBorder="1" applyAlignment="1">
      <alignment vertical="center" wrapText="1"/>
    </xf>
    <xf numFmtId="0" fontId="6" fillId="18" borderId="71" xfId="0" applyFont="1" applyFill="1" applyBorder="1" applyAlignment="1">
      <alignment vertical="center" wrapText="1"/>
    </xf>
    <xf numFmtId="0" fontId="6" fillId="18" borderId="39" xfId="0" applyFont="1" applyFill="1" applyBorder="1" applyAlignment="1">
      <alignment vertical="center" wrapText="1"/>
    </xf>
    <xf numFmtId="0" fontId="6" fillId="18" borderId="25" xfId="0" applyFont="1" applyFill="1" applyBorder="1" applyAlignment="1">
      <alignment vertical="center" wrapText="1"/>
    </xf>
    <xf numFmtId="0" fontId="6" fillId="18" borderId="73" xfId="0" applyFont="1" applyFill="1" applyBorder="1" applyAlignment="1">
      <alignment vertical="center" wrapText="1"/>
    </xf>
    <xf numFmtId="0" fontId="6" fillId="18" borderId="23" xfId="0" applyFont="1" applyFill="1" applyBorder="1" applyAlignment="1">
      <alignment vertical="center" wrapText="1"/>
    </xf>
    <xf numFmtId="0" fontId="6" fillId="18" borderId="26" xfId="0" applyFont="1" applyFill="1" applyBorder="1" applyAlignment="1">
      <alignment vertical="center" wrapText="1"/>
    </xf>
    <xf numFmtId="0" fontId="6" fillId="18" borderId="75" xfId="0" applyFont="1" applyFill="1" applyBorder="1" applyAlignment="1">
      <alignment vertical="center" wrapText="1"/>
    </xf>
    <xf numFmtId="0" fontId="6" fillId="18" borderId="74" xfId="0" applyFont="1" applyFill="1" applyBorder="1" applyAlignment="1">
      <alignment vertical="center" wrapText="1"/>
    </xf>
    <xf numFmtId="0" fontId="12" fillId="11" borderId="9" xfId="0" applyFont="1" applyFill="1" applyBorder="1" applyAlignment="1">
      <alignment vertical="center" wrapText="1"/>
    </xf>
    <xf numFmtId="0" fontId="13" fillId="12" borderId="10" xfId="0" applyFont="1" applyFill="1" applyBorder="1" applyAlignment="1">
      <alignment vertical="center" wrapText="1"/>
    </xf>
    <xf numFmtId="0" fontId="12" fillId="13" borderId="11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4" borderId="3" xfId="0" quotePrefix="1" applyFont="1" applyFill="1" applyBorder="1" applyAlignment="1">
      <alignment vertical="center"/>
    </xf>
    <xf numFmtId="0" fontId="8" fillId="7" borderId="3" xfId="0" quotePrefix="1" applyFont="1" applyFill="1" applyBorder="1" applyAlignment="1">
      <alignment vertical="center"/>
    </xf>
    <xf numFmtId="0" fontId="8" fillId="8" borderId="3" xfId="0" quotePrefix="1" applyFont="1" applyFill="1" applyBorder="1" applyAlignment="1">
      <alignment vertical="center"/>
    </xf>
    <xf numFmtId="0" fontId="8" fillId="9" borderId="3" xfId="0" quotePrefix="1" applyFont="1" applyFill="1" applyBorder="1" applyAlignment="1">
      <alignment vertical="center"/>
    </xf>
    <xf numFmtId="0" fontId="8" fillId="10" borderId="3" xfId="0" quotePrefix="1" applyFont="1" applyFill="1" applyBorder="1" applyAlignment="1">
      <alignment vertical="center"/>
    </xf>
    <xf numFmtId="0" fontId="11" fillId="5" borderId="3" xfId="1" quotePrefix="1" applyFont="1" applyFill="1" applyBorder="1" applyAlignment="1">
      <alignment vertical="center"/>
    </xf>
    <xf numFmtId="0" fontId="8" fillId="6" borderId="3" xfId="0" quotePrefix="1" applyFont="1" applyFill="1" applyBorder="1" applyAlignment="1">
      <alignment vertical="center"/>
    </xf>
    <xf numFmtId="0" fontId="6" fillId="19" borderId="36" xfId="0" applyFont="1" applyFill="1" applyBorder="1" applyAlignment="1">
      <alignment vertical="center"/>
    </xf>
    <xf numFmtId="0" fontId="6" fillId="19" borderId="55" xfId="0" quotePrefix="1" applyFont="1" applyFill="1" applyBorder="1" applyAlignment="1">
      <alignment horizontal="center" vertical="center"/>
    </xf>
    <xf numFmtId="0" fontId="6" fillId="19" borderId="55" xfId="0" quotePrefix="1" applyFont="1" applyFill="1" applyBorder="1" applyAlignment="1">
      <alignment vertical="center"/>
    </xf>
    <xf numFmtId="0" fontId="6" fillId="19" borderId="55" xfId="0" applyFont="1" applyFill="1" applyBorder="1" applyAlignment="1">
      <alignment vertical="center"/>
    </xf>
    <xf numFmtId="0" fontId="6" fillId="19" borderId="57" xfId="0" applyFont="1" applyFill="1" applyBorder="1" applyAlignment="1">
      <alignment vertical="center" wrapText="1"/>
    </xf>
    <xf numFmtId="0" fontId="6" fillId="19" borderId="37" xfId="0" quotePrefix="1" applyFont="1" applyFill="1" applyBorder="1" applyAlignment="1">
      <alignment vertical="center"/>
    </xf>
    <xf numFmtId="0" fontId="14" fillId="19" borderId="37" xfId="1" quotePrefix="1" applyFont="1" applyFill="1" applyBorder="1" applyAlignment="1">
      <alignment vertical="center"/>
    </xf>
    <xf numFmtId="0" fontId="9" fillId="19" borderId="39" xfId="0" applyFont="1" applyFill="1" applyBorder="1" applyAlignment="1">
      <alignment vertical="center" wrapText="1"/>
    </xf>
    <xf numFmtId="0" fontId="6" fillId="19" borderId="72" xfId="0" applyFont="1" applyFill="1" applyBorder="1" applyAlignment="1">
      <alignment vertical="center" wrapText="1"/>
    </xf>
    <xf numFmtId="0" fontId="6" fillId="19" borderId="24" xfId="0" applyFont="1" applyFill="1" applyBorder="1" applyAlignment="1">
      <alignment vertical="center" wrapText="1"/>
    </xf>
    <xf numFmtId="0" fontId="6" fillId="19" borderId="71" xfId="0" applyFont="1" applyFill="1" applyBorder="1" applyAlignment="1">
      <alignment vertical="center" wrapText="1"/>
    </xf>
    <xf numFmtId="0" fontId="6" fillId="19" borderId="75" xfId="0" applyFont="1" applyFill="1" applyBorder="1" applyAlignment="1">
      <alignment vertical="center" wrapText="1"/>
    </xf>
    <xf numFmtId="0" fontId="6" fillId="19" borderId="73" xfId="0" applyFont="1" applyFill="1" applyBorder="1" applyAlignment="1">
      <alignment vertical="center" wrapText="1"/>
    </xf>
    <xf numFmtId="0" fontId="6" fillId="19" borderId="25" xfId="0" applyFont="1" applyFill="1" applyBorder="1" applyAlignment="1">
      <alignment vertical="center" wrapText="1"/>
    </xf>
    <xf numFmtId="0" fontId="6" fillId="19" borderId="23" xfId="0" applyFont="1" applyFill="1" applyBorder="1" applyAlignment="1">
      <alignment vertical="center" wrapText="1"/>
    </xf>
    <xf numFmtId="0" fontId="6" fillId="19" borderId="26" xfId="0" applyFont="1" applyFill="1" applyBorder="1" applyAlignment="1">
      <alignment vertical="center" wrapText="1"/>
    </xf>
    <xf numFmtId="0" fontId="6" fillId="19" borderId="74" xfId="0" applyFont="1" applyFill="1" applyBorder="1" applyAlignment="1">
      <alignment vertical="center" wrapText="1"/>
    </xf>
    <xf numFmtId="0" fontId="8" fillId="0" borderId="5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4" borderId="2" xfId="0" quotePrefix="1" applyFont="1" applyFill="1" applyBorder="1" applyAlignment="1">
      <alignment vertical="center"/>
    </xf>
    <xf numFmtId="0" fontId="6" fillId="20" borderId="36" xfId="0" applyFont="1" applyFill="1" applyBorder="1" applyAlignment="1">
      <alignment vertical="center"/>
    </xf>
    <xf numFmtId="0" fontId="6" fillId="20" borderId="55" xfId="0" quotePrefix="1" applyFont="1" applyFill="1" applyBorder="1" applyAlignment="1">
      <alignment horizontal="center" vertical="center"/>
    </xf>
    <xf numFmtId="0" fontId="6" fillId="20" borderId="55" xfId="0" quotePrefix="1" applyFont="1" applyFill="1" applyBorder="1" applyAlignment="1">
      <alignment vertical="center"/>
    </xf>
    <xf numFmtId="0" fontId="6" fillId="20" borderId="55" xfId="0" applyFont="1" applyFill="1" applyBorder="1" applyAlignment="1">
      <alignment vertical="center"/>
    </xf>
    <xf numFmtId="0" fontId="6" fillId="20" borderId="57" xfId="0" applyFont="1" applyFill="1" applyBorder="1" applyAlignment="1">
      <alignment vertical="center" wrapText="1"/>
    </xf>
    <xf numFmtId="0" fontId="6" fillId="20" borderId="37" xfId="0" quotePrefix="1" applyFont="1" applyFill="1" applyBorder="1" applyAlignment="1">
      <alignment vertical="center"/>
    </xf>
    <xf numFmtId="0" fontId="14" fillId="20" borderId="37" xfId="1" quotePrefix="1" applyFont="1" applyFill="1" applyBorder="1" applyAlignment="1">
      <alignment vertical="center"/>
    </xf>
    <xf numFmtId="0" fontId="9" fillId="20" borderId="73" xfId="0" applyFont="1" applyFill="1" applyBorder="1" applyAlignment="1">
      <alignment vertical="center" wrapText="1"/>
    </xf>
    <xf numFmtId="0" fontId="6" fillId="20" borderId="72" xfId="0" applyFont="1" applyFill="1" applyBorder="1" applyAlignment="1">
      <alignment vertical="center" wrapText="1"/>
    </xf>
    <xf numFmtId="0" fontId="6" fillId="20" borderId="24" xfId="0" applyFont="1" applyFill="1" applyBorder="1" applyAlignment="1">
      <alignment vertical="center" wrapText="1"/>
    </xf>
    <xf numFmtId="0" fontId="6" fillId="20" borderId="71" xfId="0" applyFont="1" applyFill="1" applyBorder="1" applyAlignment="1">
      <alignment vertical="center" wrapText="1"/>
    </xf>
    <xf numFmtId="0" fontId="6" fillId="20" borderId="75" xfId="0" applyFont="1" applyFill="1" applyBorder="1" applyAlignment="1">
      <alignment vertical="center" wrapText="1"/>
    </xf>
    <xf numFmtId="0" fontId="6" fillId="20" borderId="73" xfId="0" applyFont="1" applyFill="1" applyBorder="1" applyAlignment="1">
      <alignment vertical="center" wrapText="1"/>
    </xf>
    <xf numFmtId="0" fontId="6" fillId="20" borderId="25" xfId="0" applyFont="1" applyFill="1" applyBorder="1" applyAlignment="1">
      <alignment vertical="center" wrapText="1"/>
    </xf>
    <xf numFmtId="0" fontId="6" fillId="20" borderId="23" xfId="0" applyFont="1" applyFill="1" applyBorder="1" applyAlignment="1">
      <alignment vertical="center" wrapText="1"/>
    </xf>
    <xf numFmtId="0" fontId="6" fillId="20" borderId="26" xfId="0" applyFont="1" applyFill="1" applyBorder="1" applyAlignment="1">
      <alignment vertical="center" wrapText="1"/>
    </xf>
    <xf numFmtId="0" fontId="6" fillId="20" borderId="74" xfId="0" applyFont="1" applyFill="1" applyBorder="1" applyAlignment="1">
      <alignment vertical="center" wrapText="1"/>
    </xf>
    <xf numFmtId="0" fontId="8" fillId="21" borderId="37" xfId="0" applyFont="1" applyFill="1" applyBorder="1" applyAlignment="1">
      <alignment vertical="center"/>
    </xf>
    <xf numFmtId="0" fontId="8" fillId="21" borderId="37" xfId="0" quotePrefix="1" applyFont="1" applyFill="1" applyBorder="1" applyAlignment="1">
      <alignment horizontal="center" vertical="center"/>
    </xf>
    <xf numFmtId="0" fontId="8" fillId="21" borderId="37" xfId="0" quotePrefix="1" applyFont="1" applyFill="1" applyBorder="1" applyAlignment="1">
      <alignment vertical="center"/>
    </xf>
    <xf numFmtId="0" fontId="8" fillId="21" borderId="37" xfId="0" applyFont="1" applyFill="1" applyBorder="1" applyAlignment="1">
      <alignment vertical="center" wrapText="1"/>
    </xf>
    <xf numFmtId="0" fontId="8" fillId="21" borderId="40" xfId="0" applyFont="1" applyFill="1" applyBorder="1" applyAlignment="1">
      <alignment vertical="center" wrapText="1"/>
    </xf>
    <xf numFmtId="0" fontId="8" fillId="21" borderId="71" xfId="0" quotePrefix="1" applyFont="1" applyFill="1" applyBorder="1" applyAlignment="1">
      <alignment vertical="center"/>
    </xf>
    <xf numFmtId="0" fontId="8" fillId="21" borderId="72" xfId="0" quotePrefix="1" applyFont="1" applyFill="1" applyBorder="1" applyAlignment="1">
      <alignment vertical="center"/>
    </xf>
    <xf numFmtId="0" fontId="11" fillId="21" borderId="72" xfId="1" quotePrefix="1" applyFont="1" applyFill="1" applyBorder="1" applyAlignment="1">
      <alignment vertical="center"/>
    </xf>
    <xf numFmtId="0" fontId="12" fillId="21" borderId="73" xfId="0" applyFont="1" applyFill="1" applyBorder="1" applyAlignment="1">
      <alignment vertical="center" wrapText="1"/>
    </xf>
    <xf numFmtId="0" fontId="12" fillId="21" borderId="25" xfId="0" applyFont="1" applyFill="1" applyBorder="1" applyAlignment="1">
      <alignment vertical="center" wrapText="1"/>
    </xf>
    <xf numFmtId="0" fontId="2" fillId="21" borderId="12" xfId="0" applyFont="1" applyFill="1" applyBorder="1" applyAlignment="1">
      <alignment horizontal="center" vertical="center"/>
    </xf>
    <xf numFmtId="0" fontId="2" fillId="21" borderId="27" xfId="0" applyFont="1" applyFill="1" applyBorder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0" fontId="2" fillId="21" borderId="4" xfId="0" applyFont="1" applyFill="1" applyBorder="1" applyAlignment="1">
      <alignment horizontal="center" vertical="center"/>
    </xf>
    <xf numFmtId="0" fontId="2" fillId="21" borderId="77" xfId="0" applyFont="1" applyFill="1" applyBorder="1" applyAlignment="1">
      <alignment horizontal="center" vertical="center"/>
    </xf>
    <xf numFmtId="0" fontId="2" fillId="21" borderId="21" xfId="0" applyFont="1" applyFill="1" applyBorder="1" applyAlignment="1">
      <alignment horizontal="center" vertical="center"/>
    </xf>
    <xf numFmtId="0" fontId="2" fillId="21" borderId="34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2" fillId="21" borderId="35" xfId="0" applyFont="1" applyFill="1" applyBorder="1" applyAlignment="1">
      <alignment horizontal="center" vertical="center"/>
    </xf>
    <xf numFmtId="0" fontId="2" fillId="21" borderId="78" xfId="0" applyFont="1" applyFill="1" applyBorder="1" applyAlignment="1">
      <alignment horizontal="center" vertical="center"/>
    </xf>
    <xf numFmtId="0" fontId="2" fillId="21" borderId="22" xfId="0" applyFont="1" applyFill="1" applyBorder="1" applyAlignment="1">
      <alignment horizontal="center" vertical="center"/>
    </xf>
    <xf numFmtId="0" fontId="2" fillId="21" borderId="5" xfId="0" applyFont="1" applyFill="1" applyBorder="1" applyAlignment="1">
      <alignment horizontal="center" vertical="center"/>
    </xf>
    <xf numFmtId="0" fontId="2" fillId="21" borderId="20" xfId="0" applyFont="1" applyFill="1" applyBorder="1" applyAlignment="1">
      <alignment horizontal="center" vertical="center"/>
    </xf>
    <xf numFmtId="0" fontId="2" fillId="22" borderId="36" xfId="0" applyFont="1" applyFill="1" applyBorder="1" applyAlignment="1">
      <alignment vertical="center"/>
    </xf>
    <xf numFmtId="0" fontId="2" fillId="22" borderId="37" xfId="0" applyFont="1" applyFill="1" applyBorder="1" applyAlignment="1">
      <alignment vertical="center"/>
    </xf>
    <xf numFmtId="0" fontId="2" fillId="22" borderId="38" xfId="0" applyFont="1" applyFill="1" applyBorder="1" applyAlignment="1">
      <alignment vertical="center" wrapText="1"/>
    </xf>
    <xf numFmtId="0" fontId="2" fillId="22" borderId="40" xfId="0" applyFont="1" applyFill="1" applyBorder="1" applyAlignment="1">
      <alignment vertical="center" wrapText="1"/>
    </xf>
    <xf numFmtId="0" fontId="2" fillId="22" borderId="39" xfId="0" applyFont="1" applyFill="1" applyBorder="1" applyAlignment="1">
      <alignment vertical="center"/>
    </xf>
    <xf numFmtId="0" fontId="2" fillId="22" borderId="7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/>
    <xf numFmtId="0" fontId="2" fillId="17" borderId="10" xfId="0" applyFont="1" applyFill="1" applyBorder="1" applyAlignment="1">
      <alignment horizontal="center" vertical="center" textRotation="90"/>
    </xf>
    <xf numFmtId="0" fontId="2" fillId="17" borderId="16" xfId="0" applyFont="1" applyFill="1" applyBorder="1" applyAlignment="1">
      <alignment horizontal="center" vertical="center" textRotation="90"/>
    </xf>
    <xf numFmtId="0" fontId="2" fillId="17" borderId="33" xfId="0" applyFont="1" applyFill="1" applyBorder="1" applyAlignment="1">
      <alignment horizontal="center" vertical="center" textRotation="90"/>
    </xf>
    <xf numFmtId="0" fontId="2" fillId="17" borderId="40" xfId="0" applyFont="1" applyFill="1" applyBorder="1" applyAlignment="1">
      <alignment horizontal="center" vertical="center" textRotation="90"/>
    </xf>
    <xf numFmtId="0" fontId="2" fillId="17" borderId="29" xfId="0" applyFont="1" applyFill="1" applyBorder="1" applyAlignment="1">
      <alignment horizontal="center" vertical="center" textRotation="90"/>
    </xf>
    <xf numFmtId="0" fontId="2" fillId="17" borderId="53" xfId="0" applyFont="1" applyFill="1" applyBorder="1" applyAlignment="1">
      <alignment horizontal="center" vertical="center" textRotation="90"/>
    </xf>
    <xf numFmtId="0" fontId="6" fillId="16" borderId="10" xfId="0" applyFont="1" applyFill="1" applyBorder="1" applyAlignment="1">
      <alignment horizontal="center" vertical="center" textRotation="90"/>
    </xf>
    <xf numFmtId="0" fontId="6" fillId="16" borderId="42" xfId="0" applyFont="1" applyFill="1" applyBorder="1" applyAlignment="1">
      <alignment horizontal="center" vertical="center" textRotation="90"/>
    </xf>
    <xf numFmtId="0" fontId="6" fillId="16" borderId="31" xfId="0" applyFont="1" applyFill="1" applyBorder="1" applyAlignment="1">
      <alignment horizontal="center" vertical="center" textRotation="90"/>
    </xf>
    <xf numFmtId="0" fontId="6" fillId="16" borderId="50" xfId="0" applyFont="1" applyFill="1" applyBorder="1" applyAlignment="1">
      <alignment horizontal="center" vertical="center" textRotation="90"/>
    </xf>
    <xf numFmtId="49" fontId="6" fillId="16" borderId="9" xfId="0" applyNumberFormat="1" applyFont="1" applyFill="1" applyBorder="1" applyAlignment="1">
      <alignment horizontal="center" vertical="center" textRotation="90"/>
    </xf>
    <xf numFmtId="49" fontId="6" fillId="16" borderId="46" xfId="0" applyNumberFormat="1" applyFont="1" applyFill="1" applyBorder="1" applyAlignment="1">
      <alignment horizontal="center" vertical="center" textRotation="90"/>
    </xf>
    <xf numFmtId="49" fontId="6" fillId="16" borderId="29" xfId="0" applyNumberFormat="1" applyFont="1" applyFill="1" applyBorder="1" applyAlignment="1">
      <alignment horizontal="center" vertical="center" textRotation="90"/>
    </xf>
    <xf numFmtId="49" fontId="6" fillId="16" borderId="41" xfId="0" applyNumberFormat="1" applyFont="1" applyFill="1" applyBorder="1" applyAlignment="1">
      <alignment horizontal="center" vertical="center" textRotation="90"/>
    </xf>
    <xf numFmtId="49" fontId="6" fillId="16" borderId="11" xfId="0" applyNumberFormat="1" applyFont="1" applyFill="1" applyBorder="1" applyAlignment="1">
      <alignment horizontal="center" vertical="center" textRotation="90"/>
    </xf>
    <xf numFmtId="49" fontId="6" fillId="16" borderId="43" xfId="0" applyNumberFormat="1" applyFont="1" applyFill="1" applyBorder="1" applyAlignment="1">
      <alignment horizontal="center" vertical="center" textRotation="90"/>
    </xf>
    <xf numFmtId="0" fontId="6" fillId="16" borderId="7" xfId="0" applyFont="1" applyFill="1" applyBorder="1" applyAlignment="1">
      <alignment horizontal="center" vertical="center" textRotation="90"/>
    </xf>
    <xf numFmtId="0" fontId="6" fillId="16" borderId="47" xfId="0" applyFont="1" applyFill="1" applyBorder="1" applyAlignment="1">
      <alignment horizontal="center" vertical="center" textRotation="90"/>
    </xf>
    <xf numFmtId="0" fontId="6" fillId="16" borderId="30" xfId="0" applyFont="1" applyFill="1" applyBorder="1" applyAlignment="1">
      <alignment horizontal="center" vertical="center" textRotation="90"/>
    </xf>
    <xf numFmtId="0" fontId="6" fillId="16" borderId="48" xfId="0" applyFont="1" applyFill="1" applyBorder="1" applyAlignment="1">
      <alignment horizontal="center" vertical="center" textRotation="90"/>
    </xf>
    <xf numFmtId="0" fontId="6" fillId="16" borderId="8" xfId="0" applyFont="1" applyFill="1" applyBorder="1" applyAlignment="1">
      <alignment horizontal="center" vertical="center" textRotation="90"/>
    </xf>
    <xf numFmtId="0" fontId="6" fillId="16" borderId="49" xfId="0" applyFont="1" applyFill="1" applyBorder="1" applyAlignment="1">
      <alignment horizontal="center" vertical="center" textRotation="90"/>
    </xf>
    <xf numFmtId="0" fontId="6" fillId="16" borderId="11" xfId="0" applyFont="1" applyFill="1" applyBorder="1" applyAlignment="1">
      <alignment horizontal="center" vertical="center" textRotation="90"/>
    </xf>
    <xf numFmtId="0" fontId="6" fillId="16" borderId="43" xfId="0" applyFont="1" applyFill="1" applyBorder="1" applyAlignment="1">
      <alignment horizontal="center" vertical="center" textRotation="90"/>
    </xf>
    <xf numFmtId="0" fontId="6" fillId="16" borderId="29" xfId="0" applyFont="1" applyFill="1" applyBorder="1" applyAlignment="1">
      <alignment horizontal="center" vertical="center" textRotation="90"/>
    </xf>
    <xf numFmtId="0" fontId="6" fillId="16" borderId="41" xfId="0" applyFont="1" applyFill="1" applyBorder="1" applyAlignment="1">
      <alignment horizontal="center" vertical="center" textRotation="90"/>
    </xf>
    <xf numFmtId="0" fontId="6" fillId="15" borderId="5" xfId="0" applyFont="1" applyFill="1" applyBorder="1" applyAlignment="1">
      <alignment horizontal="center" vertical="center" textRotation="90"/>
    </xf>
    <xf numFmtId="0" fontId="6" fillId="15" borderId="37" xfId="0" applyFont="1" applyFill="1" applyBorder="1" applyAlignment="1">
      <alignment horizontal="center" vertical="center" textRotation="90"/>
    </xf>
    <xf numFmtId="0" fontId="6" fillId="15" borderId="20" xfId="0" applyFont="1" applyFill="1" applyBorder="1" applyAlignment="1">
      <alignment horizontal="center" vertical="center" textRotation="90"/>
    </xf>
    <xf numFmtId="0" fontId="6" fillId="15" borderId="52" xfId="0" applyFont="1" applyFill="1" applyBorder="1" applyAlignment="1">
      <alignment horizontal="center" vertical="center" textRotation="90"/>
    </xf>
    <xf numFmtId="0" fontId="6" fillId="15" borderId="31" xfId="0" applyFont="1" applyFill="1" applyBorder="1" applyAlignment="1">
      <alignment horizontal="center" vertical="center" textRotation="90"/>
    </xf>
    <xf numFmtId="0" fontId="6" fillId="15" borderId="50" xfId="0" applyFont="1" applyFill="1" applyBorder="1" applyAlignment="1">
      <alignment horizontal="center" vertical="center" textRotation="90"/>
    </xf>
    <xf numFmtId="0" fontId="6" fillId="15" borderId="10" xfId="0" applyFont="1" applyFill="1" applyBorder="1" applyAlignment="1">
      <alignment horizontal="center" vertical="center" textRotation="90"/>
    </xf>
    <xf numFmtId="0" fontId="6" fillId="15" borderId="42" xfId="0" applyFont="1" applyFill="1" applyBorder="1" applyAlignment="1">
      <alignment horizontal="center" vertical="center" textRotation="90"/>
    </xf>
    <xf numFmtId="0" fontId="6" fillId="15" borderId="32" xfId="0" applyFont="1" applyFill="1" applyBorder="1" applyAlignment="1">
      <alignment horizontal="center" vertical="center" textRotation="90"/>
    </xf>
    <xf numFmtId="0" fontId="6" fillId="15" borderId="51" xfId="0" applyFont="1" applyFill="1" applyBorder="1" applyAlignment="1">
      <alignment horizontal="center" vertical="center" textRotation="90"/>
    </xf>
    <xf numFmtId="0" fontId="6" fillId="15" borderId="8" xfId="0" applyFont="1" applyFill="1" applyBorder="1" applyAlignment="1">
      <alignment horizontal="center" vertical="center" textRotation="90"/>
    </xf>
    <xf numFmtId="0" fontId="6" fillId="15" borderId="49" xfId="0" applyFont="1" applyFill="1" applyBorder="1" applyAlignment="1">
      <alignment horizontal="center" vertical="center" textRotation="90"/>
    </xf>
    <xf numFmtId="0" fontId="6" fillId="15" borderId="7" xfId="0" applyFont="1" applyFill="1" applyBorder="1" applyAlignment="1">
      <alignment horizontal="center" vertical="center" textRotation="90"/>
    </xf>
    <xf numFmtId="0" fontId="6" fillId="15" borderId="47" xfId="0" applyFont="1" applyFill="1" applyBorder="1" applyAlignment="1">
      <alignment horizontal="center" vertical="center" textRotation="90"/>
    </xf>
    <xf numFmtId="0" fontId="6" fillId="15" borderId="30" xfId="0" applyFont="1" applyFill="1" applyBorder="1" applyAlignment="1">
      <alignment horizontal="center" vertical="center" textRotation="90"/>
    </xf>
    <xf numFmtId="0" fontId="6" fillId="15" borderId="48" xfId="0" applyFont="1" applyFill="1" applyBorder="1" applyAlignment="1">
      <alignment horizontal="center" vertical="center" textRotation="90"/>
    </xf>
    <xf numFmtId="0" fontId="6" fillId="15" borderId="11" xfId="0" applyFont="1" applyFill="1" applyBorder="1" applyAlignment="1">
      <alignment horizontal="center" vertical="center" textRotation="90"/>
    </xf>
    <xf numFmtId="0" fontId="6" fillId="15" borderId="43" xfId="0" applyFont="1" applyFill="1" applyBorder="1" applyAlignment="1">
      <alignment horizontal="center" vertical="center" textRotation="90"/>
    </xf>
    <xf numFmtId="0" fontId="6" fillId="15" borderId="22" xfId="0" applyFont="1" applyFill="1" applyBorder="1" applyAlignment="1">
      <alignment horizontal="center" vertical="center" textRotation="90"/>
    </xf>
    <xf numFmtId="0" fontId="6" fillId="15" borderId="44" xfId="0" applyFont="1" applyFill="1" applyBorder="1" applyAlignment="1">
      <alignment horizontal="center" vertical="center" textRotation="90"/>
    </xf>
    <xf numFmtId="0" fontId="6" fillId="15" borderId="9" xfId="0" applyFont="1" applyFill="1" applyBorder="1" applyAlignment="1">
      <alignment horizontal="center" vertical="center" textRotation="90"/>
    </xf>
    <xf numFmtId="0" fontId="6" fillId="15" borderId="46" xfId="0" applyFont="1" applyFill="1" applyBorder="1" applyAlignment="1">
      <alignment horizontal="center" vertical="center" textRotation="90"/>
    </xf>
    <xf numFmtId="0" fontId="6" fillId="15" borderId="21" xfId="0" applyFont="1" applyFill="1" applyBorder="1" applyAlignment="1">
      <alignment horizontal="center" vertical="center" textRotation="90"/>
    </xf>
    <xf numFmtId="0" fontId="6" fillId="15" borderId="45" xfId="0" applyFont="1" applyFill="1" applyBorder="1" applyAlignment="1">
      <alignment horizontal="center" vertical="center" textRotation="90"/>
    </xf>
    <xf numFmtId="0" fontId="6" fillId="15" borderId="29" xfId="0" applyFont="1" applyFill="1" applyBorder="1" applyAlignment="1">
      <alignment horizontal="center" vertical="center" textRotation="90"/>
    </xf>
    <xf numFmtId="0" fontId="6" fillId="15" borderId="41" xfId="0" applyFont="1" applyFill="1" applyBorder="1" applyAlignment="1">
      <alignment horizontal="center" vertical="center" textRotation="90"/>
    </xf>
    <xf numFmtId="0" fontId="6" fillId="13" borderId="23" xfId="0" applyFont="1" applyFill="1" applyBorder="1" applyAlignment="1">
      <alignment horizontal="center" vertical="center"/>
    </xf>
    <xf numFmtId="0" fontId="6" fillId="13" borderId="24" xfId="0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0" fontId="6" fillId="14" borderId="22" xfId="0" applyFont="1" applyFill="1" applyBorder="1" applyAlignment="1">
      <alignment horizontal="center"/>
    </xf>
    <xf numFmtId="0" fontId="6" fillId="14" borderId="20" xfId="0" applyFont="1" applyFill="1" applyBorder="1" applyAlignment="1">
      <alignment horizontal="center"/>
    </xf>
    <xf numFmtId="0" fontId="6" fillId="14" borderId="2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top"/>
    </xf>
    <xf numFmtId="0" fontId="6" fillId="2" borderId="36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 wrapText="1"/>
    </xf>
    <xf numFmtId="0" fontId="6" fillId="2" borderId="37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38" xfId="0" applyFont="1" applyFill="1" applyBorder="1" applyAlignment="1">
      <alignment horizontal="center" vertical="top" wrapText="1"/>
    </xf>
    <xf numFmtId="0" fontId="10" fillId="12" borderId="23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7" fillId="12" borderId="23" xfId="0" applyFont="1" applyFill="1" applyBorder="1" applyAlignment="1">
      <alignment horizontal="center" vertical="center"/>
    </xf>
    <xf numFmtId="0" fontId="7" fillId="12" borderId="24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 wrapText="1"/>
    </xf>
    <xf numFmtId="0" fontId="10" fillId="12" borderId="24" xfId="0" applyFont="1" applyFill="1" applyBorder="1" applyAlignment="1">
      <alignment horizontal="center" vertical="center" wrapText="1"/>
    </xf>
    <xf numFmtId="0" fontId="10" fillId="12" borderId="25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10" fillId="12" borderId="25" xfId="0" applyFont="1" applyFill="1" applyBorder="1" applyAlignment="1">
      <alignment horizontal="center" vertical="center"/>
    </xf>
    <xf numFmtId="0" fontId="9" fillId="11" borderId="18" xfId="0" applyFont="1" applyFill="1" applyBorder="1" applyAlignment="1">
      <alignment horizontal="center" vertical="center" textRotation="90" wrapText="1"/>
    </xf>
    <xf numFmtId="0" fontId="9" fillId="11" borderId="27" xfId="0" applyFont="1" applyFill="1" applyBorder="1" applyAlignment="1">
      <alignment horizontal="center" vertical="center" textRotation="90" wrapText="1"/>
    </xf>
    <xf numFmtId="0" fontId="9" fillId="11" borderId="39" xfId="0" applyFont="1" applyFill="1" applyBorder="1" applyAlignment="1">
      <alignment horizontal="center" vertical="center" textRotation="90" wrapText="1"/>
    </xf>
    <xf numFmtId="0" fontId="10" fillId="12" borderId="16" xfId="0" applyFont="1" applyFill="1" applyBorder="1" applyAlignment="1">
      <alignment horizontal="center" vertical="center" textRotation="90" wrapText="1"/>
    </xf>
    <xf numFmtId="0" fontId="10" fillId="12" borderId="13" xfId="0" applyFont="1" applyFill="1" applyBorder="1" applyAlignment="1">
      <alignment horizontal="center" vertical="center" textRotation="90" wrapText="1"/>
    </xf>
    <xf numFmtId="0" fontId="10" fillId="12" borderId="37" xfId="0" applyFont="1" applyFill="1" applyBorder="1" applyAlignment="1">
      <alignment horizontal="center" vertical="center" textRotation="90" wrapText="1"/>
    </xf>
    <xf numFmtId="0" fontId="9" fillId="13" borderId="19" xfId="0" applyFont="1" applyFill="1" applyBorder="1" applyAlignment="1">
      <alignment horizontal="center" vertical="center" textRotation="90" wrapText="1"/>
    </xf>
    <xf numFmtId="0" fontId="9" fillId="13" borderId="28" xfId="0" applyFont="1" applyFill="1" applyBorder="1" applyAlignment="1">
      <alignment horizontal="center" vertical="center" textRotation="90" wrapText="1"/>
    </xf>
    <xf numFmtId="0" fontId="9" fillId="13" borderId="40" xfId="0" applyFont="1" applyFill="1" applyBorder="1" applyAlignment="1">
      <alignment horizontal="center" vertical="center" textRotation="90" wrapText="1"/>
    </xf>
    <xf numFmtId="0" fontId="6" fillId="11" borderId="2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textRotation="90" wrapText="1"/>
    </xf>
    <xf numFmtId="0" fontId="6" fillId="5" borderId="13" xfId="0" applyFont="1" applyFill="1" applyBorder="1" applyAlignment="1">
      <alignment horizontal="center" vertical="center" textRotation="90" wrapText="1"/>
    </xf>
    <xf numFmtId="0" fontId="6" fillId="5" borderId="37" xfId="0" applyFont="1" applyFill="1" applyBorder="1" applyAlignment="1">
      <alignment horizontal="center" vertical="center" textRotation="90" wrapText="1"/>
    </xf>
    <xf numFmtId="0" fontId="6" fillId="6" borderId="16" xfId="0" applyFont="1" applyFill="1" applyBorder="1" applyAlignment="1">
      <alignment horizontal="center" textRotation="90" wrapText="1"/>
    </xf>
    <xf numFmtId="0" fontId="6" fillId="6" borderId="13" xfId="0" applyFont="1" applyFill="1" applyBorder="1" applyAlignment="1">
      <alignment horizontal="center" textRotation="90" wrapText="1"/>
    </xf>
    <xf numFmtId="0" fontId="6" fillId="6" borderId="37" xfId="0" applyFont="1" applyFill="1" applyBorder="1" applyAlignment="1">
      <alignment horizontal="center" textRotation="90" wrapText="1"/>
    </xf>
    <xf numFmtId="0" fontId="6" fillId="4" borderId="16" xfId="0" applyFont="1" applyFill="1" applyBorder="1" applyAlignment="1">
      <alignment horizontal="center" textRotation="90" wrapText="1"/>
    </xf>
    <xf numFmtId="0" fontId="6" fillId="4" borderId="13" xfId="0" applyFont="1" applyFill="1" applyBorder="1" applyAlignment="1">
      <alignment horizontal="center" textRotation="90" wrapText="1"/>
    </xf>
    <xf numFmtId="0" fontId="6" fillId="4" borderId="37" xfId="0" applyFont="1" applyFill="1" applyBorder="1" applyAlignment="1">
      <alignment horizontal="center" textRotation="90" wrapText="1"/>
    </xf>
    <xf numFmtId="0" fontId="8" fillId="7" borderId="16" xfId="0" applyFont="1" applyFill="1" applyBorder="1" applyAlignment="1">
      <alignment horizontal="center" textRotation="90" wrapText="1"/>
    </xf>
    <xf numFmtId="0" fontId="8" fillId="7" borderId="13" xfId="0" applyFont="1" applyFill="1" applyBorder="1" applyAlignment="1">
      <alignment horizontal="center" textRotation="90" wrapText="1"/>
    </xf>
    <xf numFmtId="0" fontId="8" fillId="7" borderId="37" xfId="0" applyFont="1" applyFill="1" applyBorder="1" applyAlignment="1">
      <alignment horizontal="center" textRotation="90" wrapText="1"/>
    </xf>
    <xf numFmtId="0" fontId="6" fillId="8" borderId="16" xfId="0" applyFont="1" applyFill="1" applyBorder="1" applyAlignment="1">
      <alignment horizontal="center" textRotation="90" wrapText="1"/>
    </xf>
    <xf numFmtId="0" fontId="6" fillId="8" borderId="13" xfId="0" applyFont="1" applyFill="1" applyBorder="1" applyAlignment="1">
      <alignment horizontal="center" textRotation="90" wrapText="1"/>
    </xf>
    <xf numFmtId="0" fontId="6" fillId="8" borderId="37" xfId="0" applyFont="1" applyFill="1" applyBorder="1" applyAlignment="1">
      <alignment horizontal="center" textRotation="90" wrapText="1"/>
    </xf>
    <xf numFmtId="0" fontId="6" fillId="9" borderId="16" xfId="0" applyFont="1" applyFill="1" applyBorder="1" applyAlignment="1">
      <alignment horizontal="center" textRotation="90" wrapText="1"/>
    </xf>
    <xf numFmtId="0" fontId="6" fillId="9" borderId="13" xfId="0" applyFont="1" applyFill="1" applyBorder="1" applyAlignment="1">
      <alignment horizontal="center" textRotation="90" wrapText="1"/>
    </xf>
    <xf numFmtId="0" fontId="6" fillId="9" borderId="37" xfId="0" applyFont="1" applyFill="1" applyBorder="1" applyAlignment="1">
      <alignment horizontal="center" textRotation="90" wrapText="1"/>
    </xf>
    <xf numFmtId="0" fontId="6" fillId="10" borderId="16" xfId="0" applyFont="1" applyFill="1" applyBorder="1" applyAlignment="1">
      <alignment horizontal="center" textRotation="90" wrapText="1"/>
    </xf>
    <xf numFmtId="0" fontId="6" fillId="10" borderId="13" xfId="0" applyFont="1" applyFill="1" applyBorder="1" applyAlignment="1">
      <alignment horizontal="center" textRotation="90" wrapText="1"/>
    </xf>
    <xf numFmtId="0" fontId="6" fillId="10" borderId="37" xfId="0" applyFont="1" applyFill="1" applyBorder="1" applyAlignment="1">
      <alignment horizontal="center" textRotation="90" wrapText="1"/>
    </xf>
    <xf numFmtId="0" fontId="3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Tekst ostrzeżenia" xfId="1" builtinId="11"/>
  </cellStyles>
  <dxfs count="4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l-PL" sz="1500" b="1"/>
              <a:t>STOPIEŃ</a:t>
            </a:r>
            <a:r>
              <a:rPr lang="pl-PL" sz="1500" b="1" baseline="0"/>
              <a:t> WYSYCENIA EFEKTÓW W CYKLU KSZTAŁCENIA</a:t>
            </a:r>
            <a:endParaRPr lang="pl-PL" sz="15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'Matryca 25-30'!$T$18:$JR$18</c:f>
              <c:strCache>
                <c:ptCount val="259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  <c:pt idx="250">
                  <c:v>K.1</c:v>
                </c:pt>
                <c:pt idx="251">
                  <c:v>K.2</c:v>
                </c:pt>
                <c:pt idx="252">
                  <c:v>K.3</c:v>
                </c:pt>
                <c:pt idx="253">
                  <c:v>K.4</c:v>
                </c:pt>
                <c:pt idx="254">
                  <c:v>K.5</c:v>
                </c:pt>
                <c:pt idx="255">
                  <c:v>K.6</c:v>
                </c:pt>
                <c:pt idx="256">
                  <c:v>K.7</c:v>
                </c:pt>
                <c:pt idx="257">
                  <c:v>K.8</c:v>
                </c:pt>
                <c:pt idx="258">
                  <c:v>K.9</c:v>
                </c:pt>
              </c:strCache>
            </c:strRef>
          </c:cat>
          <c:val>
            <c:numRef>
              <c:f>'Matryca 25-30'!$T$19:$JR$19</c:f>
              <c:numCache>
                <c:formatCode>General</c:formatCode>
                <c:ptCount val="259"/>
              </c:numCache>
            </c:numRef>
          </c:val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93F4-45DA-8101-D0154DBD1846}"/>
            </c:ext>
          </c:extLst>
        </c:ser>
        <c:ser>
          <c:idx val="1"/>
          <c:order val="1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'Matryca 25-30'!$T$18:$JR$18</c:f>
              <c:strCache>
                <c:ptCount val="259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  <c:pt idx="250">
                  <c:v>K.1</c:v>
                </c:pt>
                <c:pt idx="251">
                  <c:v>K.2</c:v>
                </c:pt>
                <c:pt idx="252">
                  <c:v>K.3</c:v>
                </c:pt>
                <c:pt idx="253">
                  <c:v>K.4</c:v>
                </c:pt>
                <c:pt idx="254">
                  <c:v>K.5</c:v>
                </c:pt>
                <c:pt idx="255">
                  <c:v>K.6</c:v>
                </c:pt>
                <c:pt idx="256">
                  <c:v>K.7</c:v>
                </c:pt>
                <c:pt idx="257">
                  <c:v>K.8</c:v>
                </c:pt>
                <c:pt idx="258">
                  <c:v>K.9</c:v>
                </c:pt>
              </c:strCache>
            </c:strRef>
          </c:cat>
          <c:val>
            <c:numRef>
              <c:f>'Matryca 25-30'!$T$96:$JR$96</c:f>
              <c:numCache>
                <c:formatCode>General</c:formatCode>
                <c:ptCount val="259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4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4">
                  <c:v>3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3</c:v>
                </c:pt>
                <c:pt idx="59">
                  <c:v>2</c:v>
                </c:pt>
                <c:pt idx="60">
                  <c:v>2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2</c:v>
                </c:pt>
                <c:pt idx="65">
                  <c:v>3</c:v>
                </c:pt>
                <c:pt idx="66">
                  <c:v>2</c:v>
                </c:pt>
                <c:pt idx="67">
                  <c:v>2</c:v>
                </c:pt>
                <c:pt idx="68">
                  <c:v>3</c:v>
                </c:pt>
                <c:pt idx="69">
                  <c:v>3</c:v>
                </c:pt>
                <c:pt idx="70">
                  <c:v>2</c:v>
                </c:pt>
                <c:pt idx="71">
                  <c:v>2</c:v>
                </c:pt>
                <c:pt idx="72">
                  <c:v>3</c:v>
                </c:pt>
                <c:pt idx="73">
                  <c:v>3</c:v>
                </c:pt>
                <c:pt idx="74">
                  <c:v>4</c:v>
                </c:pt>
                <c:pt idx="75">
                  <c:v>5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3</c:v>
                </c:pt>
                <c:pt idx="81">
                  <c:v>1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4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2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3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2</c:v>
                </c:pt>
                <c:pt idx="104">
                  <c:v>5</c:v>
                </c:pt>
                <c:pt idx="105">
                  <c:v>6</c:v>
                </c:pt>
                <c:pt idx="106">
                  <c:v>7</c:v>
                </c:pt>
                <c:pt idx="107">
                  <c:v>3</c:v>
                </c:pt>
                <c:pt idx="108">
                  <c:v>2</c:v>
                </c:pt>
                <c:pt idx="109">
                  <c:v>2</c:v>
                </c:pt>
                <c:pt idx="110">
                  <c:v>9</c:v>
                </c:pt>
                <c:pt idx="111">
                  <c:v>7</c:v>
                </c:pt>
                <c:pt idx="112">
                  <c:v>7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3</c:v>
                </c:pt>
                <c:pt idx="120">
                  <c:v>3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1</c:v>
                </c:pt>
                <c:pt idx="136">
                  <c:v>3</c:v>
                </c:pt>
                <c:pt idx="137">
                  <c:v>2</c:v>
                </c:pt>
                <c:pt idx="138">
                  <c:v>4</c:v>
                </c:pt>
                <c:pt idx="139">
                  <c:v>2</c:v>
                </c:pt>
                <c:pt idx="140">
                  <c:v>1</c:v>
                </c:pt>
                <c:pt idx="141">
                  <c:v>2</c:v>
                </c:pt>
                <c:pt idx="142">
                  <c:v>1</c:v>
                </c:pt>
                <c:pt idx="143">
                  <c:v>1</c:v>
                </c:pt>
                <c:pt idx="144">
                  <c:v>2</c:v>
                </c:pt>
                <c:pt idx="145">
                  <c:v>1</c:v>
                </c:pt>
                <c:pt idx="146">
                  <c:v>5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3</c:v>
                </c:pt>
                <c:pt idx="151">
                  <c:v>1</c:v>
                </c:pt>
                <c:pt idx="152">
                  <c:v>1</c:v>
                </c:pt>
                <c:pt idx="153">
                  <c:v>2</c:v>
                </c:pt>
                <c:pt idx="154">
                  <c:v>2</c:v>
                </c:pt>
                <c:pt idx="155">
                  <c:v>5</c:v>
                </c:pt>
                <c:pt idx="156">
                  <c:v>2</c:v>
                </c:pt>
                <c:pt idx="157">
                  <c:v>1</c:v>
                </c:pt>
                <c:pt idx="158">
                  <c:v>2</c:v>
                </c:pt>
                <c:pt idx="159">
                  <c:v>1</c:v>
                </c:pt>
                <c:pt idx="160">
                  <c:v>2</c:v>
                </c:pt>
                <c:pt idx="161">
                  <c:v>1</c:v>
                </c:pt>
                <c:pt idx="162">
                  <c:v>5</c:v>
                </c:pt>
                <c:pt idx="163">
                  <c:v>1</c:v>
                </c:pt>
                <c:pt idx="164">
                  <c:v>2</c:v>
                </c:pt>
                <c:pt idx="165">
                  <c:v>1</c:v>
                </c:pt>
                <c:pt idx="166">
                  <c:v>5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5</c:v>
                </c:pt>
                <c:pt idx="174">
                  <c:v>4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2</c:v>
                </c:pt>
                <c:pt idx="179">
                  <c:v>1</c:v>
                </c:pt>
                <c:pt idx="180">
                  <c:v>1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1</c:v>
                </c:pt>
                <c:pt idx="185">
                  <c:v>3</c:v>
                </c:pt>
                <c:pt idx="186">
                  <c:v>2</c:v>
                </c:pt>
                <c:pt idx="187">
                  <c:v>2</c:v>
                </c:pt>
                <c:pt idx="188">
                  <c:v>3</c:v>
                </c:pt>
                <c:pt idx="189">
                  <c:v>2</c:v>
                </c:pt>
                <c:pt idx="190">
                  <c:v>4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1</c:v>
                </c:pt>
                <c:pt idx="196">
                  <c:v>1</c:v>
                </c:pt>
                <c:pt idx="197">
                  <c:v>4</c:v>
                </c:pt>
                <c:pt idx="198">
                  <c:v>4</c:v>
                </c:pt>
                <c:pt idx="199">
                  <c:v>2</c:v>
                </c:pt>
                <c:pt idx="200">
                  <c:v>2</c:v>
                </c:pt>
                <c:pt idx="201">
                  <c:v>4</c:v>
                </c:pt>
                <c:pt idx="202">
                  <c:v>3</c:v>
                </c:pt>
                <c:pt idx="203">
                  <c:v>2</c:v>
                </c:pt>
                <c:pt idx="204">
                  <c:v>1</c:v>
                </c:pt>
                <c:pt idx="205">
                  <c:v>1</c:v>
                </c:pt>
                <c:pt idx="206">
                  <c:v>3</c:v>
                </c:pt>
                <c:pt idx="207">
                  <c:v>1</c:v>
                </c:pt>
                <c:pt idx="208">
                  <c:v>2</c:v>
                </c:pt>
                <c:pt idx="209">
                  <c:v>3</c:v>
                </c:pt>
                <c:pt idx="210">
                  <c:v>4</c:v>
                </c:pt>
                <c:pt idx="211">
                  <c:v>4</c:v>
                </c:pt>
                <c:pt idx="212">
                  <c:v>3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4</c:v>
                </c:pt>
                <c:pt idx="221">
                  <c:v>8</c:v>
                </c:pt>
                <c:pt idx="222">
                  <c:v>2</c:v>
                </c:pt>
                <c:pt idx="223">
                  <c:v>8</c:v>
                </c:pt>
                <c:pt idx="224">
                  <c:v>1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1</c:v>
                </c:pt>
                <c:pt idx="229">
                  <c:v>5</c:v>
                </c:pt>
                <c:pt idx="230">
                  <c:v>1</c:v>
                </c:pt>
                <c:pt idx="231">
                  <c:v>1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1</c:v>
                </c:pt>
                <c:pt idx="236">
                  <c:v>1</c:v>
                </c:pt>
                <c:pt idx="237">
                  <c:v>3</c:v>
                </c:pt>
                <c:pt idx="238">
                  <c:v>3</c:v>
                </c:pt>
                <c:pt idx="239">
                  <c:v>2</c:v>
                </c:pt>
                <c:pt idx="240">
                  <c:v>2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  <c:pt idx="250">
                  <c:v>32</c:v>
                </c:pt>
                <c:pt idx="251">
                  <c:v>39</c:v>
                </c:pt>
                <c:pt idx="252">
                  <c:v>18</c:v>
                </c:pt>
                <c:pt idx="253">
                  <c:v>10</c:v>
                </c:pt>
                <c:pt idx="254">
                  <c:v>14</c:v>
                </c:pt>
                <c:pt idx="255">
                  <c:v>27</c:v>
                </c:pt>
                <c:pt idx="256">
                  <c:v>24</c:v>
                </c:pt>
                <c:pt idx="257">
                  <c:v>17</c:v>
                </c:pt>
                <c:pt idx="258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F4-45DA-8101-D0154DBD184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46471504"/>
        <c:axId val="846470960"/>
        <c:extLst xmlns:c16r2="http://schemas.microsoft.com/office/drawing/2015/06/chart"/>
      </c:barChart>
      <c:catAx>
        <c:axId val="84647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6470960"/>
        <c:crosses val="autoZero"/>
        <c:auto val="0"/>
        <c:lblAlgn val="ctr"/>
        <c:lblOffset val="100"/>
        <c:noMultiLvlLbl val="0"/>
      </c:catAx>
      <c:valAx>
        <c:axId val="846470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4647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433240929192142E-2"/>
          <c:y val="6.074107131463456E-3"/>
          <c:w val="0.96713351814161574"/>
          <c:h val="0.990952119202825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'Matryca 25-30'!$I$20:$I$95</c:f>
              <c:strCache>
                <c:ptCount val="76"/>
                <c:pt idx="0">
                  <c:v>Anatomia</c:v>
                </c:pt>
                <c:pt idx="1">
                  <c:v>Biofizyka medyczna</c:v>
                </c:pt>
                <c:pt idx="2">
                  <c:v>Biologia medyczna</c:v>
                </c:pt>
                <c:pt idx="3">
                  <c:v>Chemia analityczna</c:v>
                </c:pt>
                <c:pt idx="4">
                  <c:v>Chemia ogólna i nieorganiczna</c:v>
                </c:pt>
                <c:pt idx="5">
                  <c:v>Chemia organiczna</c:v>
                </c:pt>
                <c:pt idx="6">
                  <c:v>Higiena z epidemiologią</c:v>
                </c:pt>
                <c:pt idx="7">
                  <c:v>Histologia</c:v>
                </c:pt>
                <c:pt idx="8">
                  <c:v>Historia medycyny i analityki medycznej</c:v>
                </c:pt>
                <c:pt idx="9">
                  <c:v>Immunologia </c:v>
                </c:pt>
                <c:pt idx="10">
                  <c:v>Język angielski dla diagnostów laboratoryjnych</c:v>
                </c:pt>
                <c:pt idx="11">
                  <c:v>Kwalifikowana pierwsza pomoc</c:v>
                </c:pt>
                <c:pt idx="12">
                  <c:v>Medycyna laboratoryjna w systemie ochrony zdrowia</c:v>
                </c:pt>
                <c:pt idx="13">
                  <c:v>Podstawy obliczeń chemicznych</c:v>
                </c:pt>
                <c:pt idx="14">
                  <c:v>Psychologia</c:v>
                </c:pt>
                <c:pt idx="15">
                  <c:v>Socjologia</c:v>
                </c:pt>
                <c:pt idx="16">
                  <c:v>Statystyka z elementami matematyki</c:v>
                </c:pt>
                <c:pt idx="17">
                  <c:v>Technologia informacyjna</c:v>
                </c:pt>
                <c:pt idx="18">
                  <c:v>Przedmioty fakultatywne</c:v>
                </c:pt>
                <c:pt idx="19">
                  <c:v>Wychowanie fizyczne</c:v>
                </c:pt>
                <c:pt idx="20">
                  <c:v>sumy dla 1 roku</c:v>
                </c:pt>
                <c:pt idx="21">
                  <c:v>Analiza instrumentalna</c:v>
                </c:pt>
                <c:pt idx="22">
                  <c:v>Biochemia</c:v>
                </c:pt>
                <c:pt idx="23">
                  <c:v>Biologia molekularna</c:v>
                </c:pt>
                <c:pt idx="24">
                  <c:v>Systemy jakości i akredytacji</c:v>
                </c:pt>
                <c:pt idx="25">
                  <c:v>Chemia fizyczna</c:v>
                </c:pt>
                <c:pt idx="26">
                  <c:v>Immunopatologia z immunodiagnostyką</c:v>
                </c:pt>
                <c:pt idx="27">
                  <c:v>Diagnostyka izotopowa</c:v>
                </c:pt>
                <c:pt idx="28">
                  <c:v>Diagnostyka parazytologiczna</c:v>
                </c:pt>
                <c:pt idx="29">
                  <c:v>Fizjologia</c:v>
                </c:pt>
                <c:pt idx="30">
                  <c:v>Patofizjologia</c:v>
                </c:pt>
                <c:pt idx="31">
                  <c:v>Patomorfologia</c:v>
                </c:pt>
                <c:pt idx="32">
                  <c:v>Prawo medyczne</c:v>
                </c:pt>
                <c:pt idx="33">
                  <c:v>Przedmioty fakultatywne*</c:v>
                </c:pt>
                <c:pt idx="34">
                  <c:v>Praktyka zawodowa w zakresie  organizacji i systemów jakości w laboratorium</c:v>
                </c:pt>
                <c:pt idx="35">
                  <c:v>Praktyka zawodowa w zakresie diagnostyki parazytolgicznej</c:v>
                </c:pt>
                <c:pt idx="36">
                  <c:v>sumy dla 2 roku</c:v>
                </c:pt>
                <c:pt idx="37">
                  <c:v>Analityka ogólna</c:v>
                </c:pt>
                <c:pt idx="38">
                  <c:v>Chemia kliniczna</c:v>
                </c:pt>
                <c:pt idx="39">
                  <c:v>Cytologia kliniczna</c:v>
                </c:pt>
                <c:pt idx="40">
                  <c:v>Diagnostyka mikrobiologiczna</c:v>
                </c:pt>
                <c:pt idx="41">
                  <c:v>Etyka zawodowa</c:v>
                </c:pt>
                <c:pt idx="42">
                  <c:v>Hematologia laboratoryjna</c:v>
                </c:pt>
                <c:pt idx="43">
                  <c:v>Organizacja medycznych laboratoriów diagnostycznych</c:v>
                </c:pt>
                <c:pt idx="44">
                  <c:v>Techniki pobierania materiału biologicznego</c:v>
                </c:pt>
                <c:pt idx="45">
                  <c:v>Przedmioty fakultatywne</c:v>
                </c:pt>
                <c:pt idx="46">
                  <c:v>Praktyka zawodowa  w zakresie hematologii i koagulologii</c:v>
                </c:pt>
                <c:pt idx="47">
                  <c:v>Praktyka zawodowa w zakresie  chemii klinicznej</c:v>
                </c:pt>
                <c:pt idx="48">
                  <c:v>Praktyka zawodowa w zakresie analityki ogólnej</c:v>
                </c:pt>
                <c:pt idx="49">
                  <c:v>sumy dla 3 roku</c:v>
                </c:pt>
                <c:pt idx="50">
                  <c:v>Diagnostyka mikrobiologiczna</c:v>
                </c:pt>
                <c:pt idx="51">
                  <c:v>Diagnostyka wirusologiczna</c:v>
                </c:pt>
                <c:pt idx="52">
                  <c:v>Biochemia kliniczna</c:v>
                </c:pt>
                <c:pt idx="53">
                  <c:v>Farmakologia</c:v>
                </c:pt>
                <c:pt idx="54">
                  <c:v>Genetyka medyczna</c:v>
                </c:pt>
                <c:pt idx="55">
                  <c:v>Diagnostyka molekularna</c:v>
                </c:pt>
                <c:pt idx="56">
                  <c:v>Praktyczna nauka zawodu</c:v>
                </c:pt>
                <c:pt idx="57">
                  <c:v>Serologia grup krwi i transfuzjologia</c:v>
                </c:pt>
                <c:pt idx="58">
                  <c:v>Toksykologia</c:v>
                </c:pt>
                <c:pt idx="59">
                  <c:v>Przedmioty fakultatywne *</c:v>
                </c:pt>
                <c:pt idx="60">
                  <c:v>Praktyka zawodowa w zakresie mikrobiologii</c:v>
                </c:pt>
                <c:pt idx="61">
                  <c:v>Praktyka zawodowa w  zakresie serologii grup krwi i transfuzjologii</c:v>
                </c:pt>
                <c:pt idx="62">
                  <c:v>sumy dla 4 roku</c:v>
                </c:pt>
                <c:pt idx="63">
                  <c:v>Diagnostyka laboratoryjna </c:v>
                </c:pt>
                <c:pt idx="64">
                  <c:v>Laboratoryjna diagnostyka geriatryczna</c:v>
                </c:pt>
                <c:pt idx="65">
                  <c:v>Laboratoryjna diagnostyka pediatryczna</c:v>
                </c:pt>
                <c:pt idx="66">
                  <c:v>Diadnostyka laboratoryjna zdrowia reprodukcyjnego człowieka</c:v>
                </c:pt>
                <c:pt idx="67">
                  <c:v>Podstawy biobankowania</c:v>
                </c:pt>
                <c:pt idx="68">
                  <c:v>Propedeutyka medycynyI</c:v>
                </c:pt>
                <c:pt idx="69">
                  <c:v>Propedeutyka medycyny II </c:v>
                </c:pt>
                <c:pt idx="70">
                  <c:v>Statystyka medyczna</c:v>
                </c:pt>
                <c:pt idx="71">
                  <c:v>Diagnostyczna opieka medyczna</c:v>
                </c:pt>
                <c:pt idx="72">
                  <c:v>Metodologia badań naukowych – ćwiczenia specjalistyczne</c:v>
                </c:pt>
                <c:pt idx="73">
                  <c:v>Przedmioty fakultatywne</c:v>
                </c:pt>
                <c:pt idx="74">
                  <c:v>Praktyka zawodowa</c:v>
                </c:pt>
                <c:pt idx="75">
                  <c:v>suma dla 5 roku</c:v>
                </c:pt>
              </c:strCache>
            </c:strRef>
          </c:cat>
          <c:val>
            <c:numRef>
              <c:f>'Matryca 25-30'!$Q$20:$Q$95</c:f>
              <c:numCache>
                <c:formatCode>General</c:formatCode>
                <c:ptCount val="7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77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  <c:pt idx="26">
                  <c:v>8</c:v>
                </c:pt>
                <c:pt idx="27">
                  <c:v>4</c:v>
                </c:pt>
                <c:pt idx="28">
                  <c:v>6</c:v>
                </c:pt>
                <c:pt idx="29">
                  <c:v>4</c:v>
                </c:pt>
                <c:pt idx="30">
                  <c:v>5</c:v>
                </c:pt>
                <c:pt idx="31">
                  <c:v>4</c:v>
                </c:pt>
                <c:pt idx="32">
                  <c:v>6</c:v>
                </c:pt>
                <c:pt idx="33">
                  <c:v>0</c:v>
                </c:pt>
                <c:pt idx="34">
                  <c:v>7</c:v>
                </c:pt>
                <c:pt idx="35">
                  <c:v>8</c:v>
                </c:pt>
                <c:pt idx="36">
                  <c:v>73</c:v>
                </c:pt>
                <c:pt idx="37">
                  <c:v>5</c:v>
                </c:pt>
                <c:pt idx="38">
                  <c:v>8</c:v>
                </c:pt>
                <c:pt idx="39">
                  <c:v>2</c:v>
                </c:pt>
                <c:pt idx="40">
                  <c:v>4</c:v>
                </c:pt>
                <c:pt idx="41">
                  <c:v>5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0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61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4</c:v>
                </c:pt>
                <c:pt idx="54">
                  <c:v>7</c:v>
                </c:pt>
                <c:pt idx="55">
                  <c:v>7</c:v>
                </c:pt>
                <c:pt idx="56">
                  <c:v>6</c:v>
                </c:pt>
                <c:pt idx="57">
                  <c:v>8</c:v>
                </c:pt>
                <c:pt idx="58">
                  <c:v>4</c:v>
                </c:pt>
                <c:pt idx="59">
                  <c:v>0</c:v>
                </c:pt>
                <c:pt idx="60">
                  <c:v>8</c:v>
                </c:pt>
                <c:pt idx="61">
                  <c:v>8</c:v>
                </c:pt>
                <c:pt idx="62">
                  <c:v>67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7</c:v>
                </c:pt>
                <c:pt idx="67">
                  <c:v>8</c:v>
                </c:pt>
                <c:pt idx="68">
                  <c:v>4</c:v>
                </c:pt>
                <c:pt idx="69">
                  <c:v>4</c:v>
                </c:pt>
                <c:pt idx="70">
                  <c:v>3</c:v>
                </c:pt>
                <c:pt idx="71">
                  <c:v>4</c:v>
                </c:pt>
                <c:pt idx="72">
                  <c:v>1</c:v>
                </c:pt>
                <c:pt idx="73">
                  <c:v>0</c:v>
                </c:pt>
                <c:pt idx="74">
                  <c:v>8</c:v>
                </c:pt>
                <c:pt idx="75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F-470E-A0E6-47869ECBD0B2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'Matryca 25-30'!$I$20:$I$95</c:f>
              <c:strCache>
                <c:ptCount val="76"/>
                <c:pt idx="0">
                  <c:v>Anatomia</c:v>
                </c:pt>
                <c:pt idx="1">
                  <c:v>Biofizyka medyczna</c:v>
                </c:pt>
                <c:pt idx="2">
                  <c:v>Biologia medyczna</c:v>
                </c:pt>
                <c:pt idx="3">
                  <c:v>Chemia analityczna</c:v>
                </c:pt>
                <c:pt idx="4">
                  <c:v>Chemia ogólna i nieorganiczna</c:v>
                </c:pt>
                <c:pt idx="5">
                  <c:v>Chemia organiczna</c:v>
                </c:pt>
                <c:pt idx="6">
                  <c:v>Higiena z epidemiologią</c:v>
                </c:pt>
                <c:pt idx="7">
                  <c:v>Histologia</c:v>
                </c:pt>
                <c:pt idx="8">
                  <c:v>Historia medycyny i analityki medycznej</c:v>
                </c:pt>
                <c:pt idx="9">
                  <c:v>Immunologia </c:v>
                </c:pt>
                <c:pt idx="10">
                  <c:v>Język angielski dla diagnostów laboratoryjnych</c:v>
                </c:pt>
                <c:pt idx="11">
                  <c:v>Kwalifikowana pierwsza pomoc</c:v>
                </c:pt>
                <c:pt idx="12">
                  <c:v>Medycyna laboratoryjna w systemie ochrony zdrowia</c:v>
                </c:pt>
                <c:pt idx="13">
                  <c:v>Podstawy obliczeń chemicznych</c:v>
                </c:pt>
                <c:pt idx="14">
                  <c:v>Psychologia</c:v>
                </c:pt>
                <c:pt idx="15">
                  <c:v>Socjologia</c:v>
                </c:pt>
                <c:pt idx="16">
                  <c:v>Statystyka z elementami matematyki</c:v>
                </c:pt>
                <c:pt idx="17">
                  <c:v>Technologia informacyjna</c:v>
                </c:pt>
                <c:pt idx="18">
                  <c:v>Przedmioty fakultatywne</c:v>
                </c:pt>
                <c:pt idx="19">
                  <c:v>Wychowanie fizyczne</c:v>
                </c:pt>
                <c:pt idx="20">
                  <c:v>sumy dla 1 roku</c:v>
                </c:pt>
                <c:pt idx="21">
                  <c:v>Analiza instrumentalna</c:v>
                </c:pt>
                <c:pt idx="22">
                  <c:v>Biochemia</c:v>
                </c:pt>
                <c:pt idx="23">
                  <c:v>Biologia molekularna</c:v>
                </c:pt>
                <c:pt idx="24">
                  <c:v>Systemy jakości i akredytacji</c:v>
                </c:pt>
                <c:pt idx="25">
                  <c:v>Chemia fizyczna</c:v>
                </c:pt>
                <c:pt idx="26">
                  <c:v>Immunopatologia z immunodiagnostyką</c:v>
                </c:pt>
                <c:pt idx="27">
                  <c:v>Diagnostyka izotopowa</c:v>
                </c:pt>
                <c:pt idx="28">
                  <c:v>Diagnostyka parazytologiczna</c:v>
                </c:pt>
                <c:pt idx="29">
                  <c:v>Fizjologia</c:v>
                </c:pt>
                <c:pt idx="30">
                  <c:v>Patofizjologia</c:v>
                </c:pt>
                <c:pt idx="31">
                  <c:v>Patomorfologia</c:v>
                </c:pt>
                <c:pt idx="32">
                  <c:v>Prawo medyczne</c:v>
                </c:pt>
                <c:pt idx="33">
                  <c:v>Przedmioty fakultatywne*</c:v>
                </c:pt>
                <c:pt idx="34">
                  <c:v>Praktyka zawodowa w zakresie  organizacji i systemów jakości w laboratorium</c:v>
                </c:pt>
                <c:pt idx="35">
                  <c:v>Praktyka zawodowa w zakresie diagnostyki parazytolgicznej</c:v>
                </c:pt>
                <c:pt idx="36">
                  <c:v>sumy dla 2 roku</c:v>
                </c:pt>
                <c:pt idx="37">
                  <c:v>Analityka ogólna</c:v>
                </c:pt>
                <c:pt idx="38">
                  <c:v>Chemia kliniczna</c:v>
                </c:pt>
                <c:pt idx="39">
                  <c:v>Cytologia kliniczna</c:v>
                </c:pt>
                <c:pt idx="40">
                  <c:v>Diagnostyka mikrobiologiczna</c:v>
                </c:pt>
                <c:pt idx="41">
                  <c:v>Etyka zawodowa</c:v>
                </c:pt>
                <c:pt idx="42">
                  <c:v>Hematologia laboratoryjna</c:v>
                </c:pt>
                <c:pt idx="43">
                  <c:v>Organizacja medycznych laboratoriów diagnostycznych</c:v>
                </c:pt>
                <c:pt idx="44">
                  <c:v>Techniki pobierania materiału biologicznego</c:v>
                </c:pt>
                <c:pt idx="45">
                  <c:v>Przedmioty fakultatywne</c:v>
                </c:pt>
                <c:pt idx="46">
                  <c:v>Praktyka zawodowa  w zakresie hematologii i koagulologii</c:v>
                </c:pt>
                <c:pt idx="47">
                  <c:v>Praktyka zawodowa w zakresie  chemii klinicznej</c:v>
                </c:pt>
                <c:pt idx="48">
                  <c:v>Praktyka zawodowa w zakresie analityki ogólnej</c:v>
                </c:pt>
                <c:pt idx="49">
                  <c:v>sumy dla 3 roku</c:v>
                </c:pt>
                <c:pt idx="50">
                  <c:v>Diagnostyka mikrobiologiczna</c:v>
                </c:pt>
                <c:pt idx="51">
                  <c:v>Diagnostyka wirusologiczna</c:v>
                </c:pt>
                <c:pt idx="52">
                  <c:v>Biochemia kliniczna</c:v>
                </c:pt>
                <c:pt idx="53">
                  <c:v>Farmakologia</c:v>
                </c:pt>
                <c:pt idx="54">
                  <c:v>Genetyka medyczna</c:v>
                </c:pt>
                <c:pt idx="55">
                  <c:v>Diagnostyka molekularna</c:v>
                </c:pt>
                <c:pt idx="56">
                  <c:v>Praktyczna nauka zawodu</c:v>
                </c:pt>
                <c:pt idx="57">
                  <c:v>Serologia grup krwi i transfuzjologia</c:v>
                </c:pt>
                <c:pt idx="58">
                  <c:v>Toksykologia</c:v>
                </c:pt>
                <c:pt idx="59">
                  <c:v>Przedmioty fakultatywne *</c:v>
                </c:pt>
                <c:pt idx="60">
                  <c:v>Praktyka zawodowa w zakresie mikrobiologii</c:v>
                </c:pt>
                <c:pt idx="61">
                  <c:v>Praktyka zawodowa w  zakresie serologii grup krwi i transfuzjologii</c:v>
                </c:pt>
                <c:pt idx="62">
                  <c:v>sumy dla 4 roku</c:v>
                </c:pt>
                <c:pt idx="63">
                  <c:v>Diagnostyka laboratoryjna </c:v>
                </c:pt>
                <c:pt idx="64">
                  <c:v>Laboratoryjna diagnostyka geriatryczna</c:v>
                </c:pt>
                <c:pt idx="65">
                  <c:v>Laboratoryjna diagnostyka pediatryczna</c:v>
                </c:pt>
                <c:pt idx="66">
                  <c:v>Diadnostyka laboratoryjna zdrowia reprodukcyjnego człowieka</c:v>
                </c:pt>
                <c:pt idx="67">
                  <c:v>Podstawy biobankowania</c:v>
                </c:pt>
                <c:pt idx="68">
                  <c:v>Propedeutyka medycynyI</c:v>
                </c:pt>
                <c:pt idx="69">
                  <c:v>Propedeutyka medycyny II </c:v>
                </c:pt>
                <c:pt idx="70">
                  <c:v>Statystyka medyczna</c:v>
                </c:pt>
                <c:pt idx="71">
                  <c:v>Diagnostyczna opieka medyczna</c:v>
                </c:pt>
                <c:pt idx="72">
                  <c:v>Metodologia badań naukowych – ćwiczenia specjalistyczne</c:v>
                </c:pt>
                <c:pt idx="73">
                  <c:v>Przedmioty fakultatywne</c:v>
                </c:pt>
                <c:pt idx="74">
                  <c:v>Praktyka zawodowa</c:v>
                </c:pt>
                <c:pt idx="75">
                  <c:v>suma dla 5 roku</c:v>
                </c:pt>
              </c:strCache>
            </c:strRef>
          </c:cat>
          <c:val>
            <c:numRef>
              <c:f>'Matryca 25-30'!$R$20:$R$95</c:f>
              <c:numCache>
                <c:formatCode>General</c:formatCode>
                <c:ptCount val="7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61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3</c:v>
                </c:pt>
                <c:pt idx="33">
                  <c:v>0</c:v>
                </c:pt>
                <c:pt idx="34">
                  <c:v>3</c:v>
                </c:pt>
                <c:pt idx="35">
                  <c:v>4</c:v>
                </c:pt>
                <c:pt idx="36">
                  <c:v>53</c:v>
                </c:pt>
                <c:pt idx="37">
                  <c:v>8</c:v>
                </c:pt>
                <c:pt idx="38">
                  <c:v>6</c:v>
                </c:pt>
                <c:pt idx="39">
                  <c:v>5</c:v>
                </c:pt>
                <c:pt idx="40">
                  <c:v>5</c:v>
                </c:pt>
                <c:pt idx="41">
                  <c:v>1</c:v>
                </c:pt>
                <c:pt idx="42">
                  <c:v>8</c:v>
                </c:pt>
                <c:pt idx="43">
                  <c:v>4</c:v>
                </c:pt>
                <c:pt idx="44">
                  <c:v>3</c:v>
                </c:pt>
                <c:pt idx="45">
                  <c:v>0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52</c:v>
                </c:pt>
                <c:pt idx="50">
                  <c:v>7</c:v>
                </c:pt>
                <c:pt idx="51">
                  <c:v>4</c:v>
                </c:pt>
                <c:pt idx="52">
                  <c:v>5</c:v>
                </c:pt>
                <c:pt idx="53">
                  <c:v>4</c:v>
                </c:pt>
                <c:pt idx="54">
                  <c:v>7</c:v>
                </c:pt>
                <c:pt idx="55">
                  <c:v>6</c:v>
                </c:pt>
                <c:pt idx="56">
                  <c:v>12</c:v>
                </c:pt>
                <c:pt idx="57">
                  <c:v>5</c:v>
                </c:pt>
                <c:pt idx="58">
                  <c:v>4</c:v>
                </c:pt>
                <c:pt idx="59">
                  <c:v>0</c:v>
                </c:pt>
                <c:pt idx="60">
                  <c:v>4</c:v>
                </c:pt>
                <c:pt idx="61">
                  <c:v>4</c:v>
                </c:pt>
                <c:pt idx="62">
                  <c:v>62</c:v>
                </c:pt>
                <c:pt idx="63">
                  <c:v>11</c:v>
                </c:pt>
                <c:pt idx="64">
                  <c:v>4</c:v>
                </c:pt>
                <c:pt idx="65">
                  <c:v>5</c:v>
                </c:pt>
                <c:pt idx="66">
                  <c:v>4</c:v>
                </c:pt>
                <c:pt idx="67">
                  <c:v>5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3</c:v>
                </c:pt>
                <c:pt idx="72">
                  <c:v>5</c:v>
                </c:pt>
                <c:pt idx="73">
                  <c:v>0</c:v>
                </c:pt>
                <c:pt idx="74">
                  <c:v>4</c:v>
                </c:pt>
                <c:pt idx="75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8F-470E-A0E6-47869ECBD0B2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EAB2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l-PL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'Matryca 25-30'!$I$20:$I$95</c:f>
              <c:strCache>
                <c:ptCount val="76"/>
                <c:pt idx="0">
                  <c:v>Anatomia</c:v>
                </c:pt>
                <c:pt idx="1">
                  <c:v>Biofizyka medyczna</c:v>
                </c:pt>
                <c:pt idx="2">
                  <c:v>Biologia medyczna</c:v>
                </c:pt>
                <c:pt idx="3">
                  <c:v>Chemia analityczna</c:v>
                </c:pt>
                <c:pt idx="4">
                  <c:v>Chemia ogólna i nieorganiczna</c:v>
                </c:pt>
                <c:pt idx="5">
                  <c:v>Chemia organiczna</c:v>
                </c:pt>
                <c:pt idx="6">
                  <c:v>Higiena z epidemiologią</c:v>
                </c:pt>
                <c:pt idx="7">
                  <c:v>Histologia</c:v>
                </c:pt>
                <c:pt idx="8">
                  <c:v>Historia medycyny i analityki medycznej</c:v>
                </c:pt>
                <c:pt idx="9">
                  <c:v>Immunologia </c:v>
                </c:pt>
                <c:pt idx="10">
                  <c:v>Język angielski dla diagnostów laboratoryjnych</c:v>
                </c:pt>
                <c:pt idx="11">
                  <c:v>Kwalifikowana pierwsza pomoc</c:v>
                </c:pt>
                <c:pt idx="12">
                  <c:v>Medycyna laboratoryjna w systemie ochrony zdrowia</c:v>
                </c:pt>
                <c:pt idx="13">
                  <c:v>Podstawy obliczeń chemicznych</c:v>
                </c:pt>
                <c:pt idx="14">
                  <c:v>Psychologia</c:v>
                </c:pt>
                <c:pt idx="15">
                  <c:v>Socjologia</c:v>
                </c:pt>
                <c:pt idx="16">
                  <c:v>Statystyka z elementami matematyki</c:v>
                </c:pt>
                <c:pt idx="17">
                  <c:v>Technologia informacyjna</c:v>
                </c:pt>
                <c:pt idx="18">
                  <c:v>Przedmioty fakultatywne</c:v>
                </c:pt>
                <c:pt idx="19">
                  <c:v>Wychowanie fizyczne</c:v>
                </c:pt>
                <c:pt idx="20">
                  <c:v>sumy dla 1 roku</c:v>
                </c:pt>
                <c:pt idx="21">
                  <c:v>Analiza instrumentalna</c:v>
                </c:pt>
                <c:pt idx="22">
                  <c:v>Biochemia</c:v>
                </c:pt>
                <c:pt idx="23">
                  <c:v>Biologia molekularna</c:v>
                </c:pt>
                <c:pt idx="24">
                  <c:v>Systemy jakości i akredytacji</c:v>
                </c:pt>
                <c:pt idx="25">
                  <c:v>Chemia fizyczna</c:v>
                </c:pt>
                <c:pt idx="26">
                  <c:v>Immunopatologia z immunodiagnostyką</c:v>
                </c:pt>
                <c:pt idx="27">
                  <c:v>Diagnostyka izotopowa</c:v>
                </c:pt>
                <c:pt idx="28">
                  <c:v>Diagnostyka parazytologiczna</c:v>
                </c:pt>
                <c:pt idx="29">
                  <c:v>Fizjologia</c:v>
                </c:pt>
                <c:pt idx="30">
                  <c:v>Patofizjologia</c:v>
                </c:pt>
                <c:pt idx="31">
                  <c:v>Patomorfologia</c:v>
                </c:pt>
                <c:pt idx="32">
                  <c:v>Prawo medyczne</c:v>
                </c:pt>
                <c:pt idx="33">
                  <c:v>Przedmioty fakultatywne*</c:v>
                </c:pt>
                <c:pt idx="34">
                  <c:v>Praktyka zawodowa w zakresie  organizacji i systemów jakości w laboratorium</c:v>
                </c:pt>
                <c:pt idx="35">
                  <c:v>Praktyka zawodowa w zakresie diagnostyki parazytolgicznej</c:v>
                </c:pt>
                <c:pt idx="36">
                  <c:v>sumy dla 2 roku</c:v>
                </c:pt>
                <c:pt idx="37">
                  <c:v>Analityka ogólna</c:v>
                </c:pt>
                <c:pt idx="38">
                  <c:v>Chemia kliniczna</c:v>
                </c:pt>
                <c:pt idx="39">
                  <c:v>Cytologia kliniczna</c:v>
                </c:pt>
                <c:pt idx="40">
                  <c:v>Diagnostyka mikrobiologiczna</c:v>
                </c:pt>
                <c:pt idx="41">
                  <c:v>Etyka zawodowa</c:v>
                </c:pt>
                <c:pt idx="42">
                  <c:v>Hematologia laboratoryjna</c:v>
                </c:pt>
                <c:pt idx="43">
                  <c:v>Organizacja medycznych laboratoriów diagnostycznych</c:v>
                </c:pt>
                <c:pt idx="44">
                  <c:v>Techniki pobierania materiału biologicznego</c:v>
                </c:pt>
                <c:pt idx="45">
                  <c:v>Przedmioty fakultatywne</c:v>
                </c:pt>
                <c:pt idx="46">
                  <c:v>Praktyka zawodowa  w zakresie hematologii i koagulologii</c:v>
                </c:pt>
                <c:pt idx="47">
                  <c:v>Praktyka zawodowa w zakresie  chemii klinicznej</c:v>
                </c:pt>
                <c:pt idx="48">
                  <c:v>Praktyka zawodowa w zakresie analityki ogólnej</c:v>
                </c:pt>
                <c:pt idx="49">
                  <c:v>sumy dla 3 roku</c:v>
                </c:pt>
                <c:pt idx="50">
                  <c:v>Diagnostyka mikrobiologiczna</c:v>
                </c:pt>
                <c:pt idx="51">
                  <c:v>Diagnostyka wirusologiczna</c:v>
                </c:pt>
                <c:pt idx="52">
                  <c:v>Biochemia kliniczna</c:v>
                </c:pt>
                <c:pt idx="53">
                  <c:v>Farmakologia</c:v>
                </c:pt>
                <c:pt idx="54">
                  <c:v>Genetyka medyczna</c:v>
                </c:pt>
                <c:pt idx="55">
                  <c:v>Diagnostyka molekularna</c:v>
                </c:pt>
                <c:pt idx="56">
                  <c:v>Praktyczna nauka zawodu</c:v>
                </c:pt>
                <c:pt idx="57">
                  <c:v>Serologia grup krwi i transfuzjologia</c:v>
                </c:pt>
                <c:pt idx="58">
                  <c:v>Toksykologia</c:v>
                </c:pt>
                <c:pt idx="59">
                  <c:v>Przedmioty fakultatywne *</c:v>
                </c:pt>
                <c:pt idx="60">
                  <c:v>Praktyka zawodowa w zakresie mikrobiologii</c:v>
                </c:pt>
                <c:pt idx="61">
                  <c:v>Praktyka zawodowa w  zakresie serologii grup krwi i transfuzjologii</c:v>
                </c:pt>
                <c:pt idx="62">
                  <c:v>sumy dla 4 roku</c:v>
                </c:pt>
                <c:pt idx="63">
                  <c:v>Diagnostyka laboratoryjna </c:v>
                </c:pt>
                <c:pt idx="64">
                  <c:v>Laboratoryjna diagnostyka geriatryczna</c:v>
                </c:pt>
                <c:pt idx="65">
                  <c:v>Laboratoryjna diagnostyka pediatryczna</c:v>
                </c:pt>
                <c:pt idx="66">
                  <c:v>Diadnostyka laboratoryjna zdrowia reprodukcyjnego człowieka</c:v>
                </c:pt>
                <c:pt idx="67">
                  <c:v>Podstawy biobankowania</c:v>
                </c:pt>
                <c:pt idx="68">
                  <c:v>Propedeutyka medycynyI</c:v>
                </c:pt>
                <c:pt idx="69">
                  <c:v>Propedeutyka medycyny II </c:v>
                </c:pt>
                <c:pt idx="70">
                  <c:v>Statystyka medyczna</c:v>
                </c:pt>
                <c:pt idx="71">
                  <c:v>Diagnostyczna opieka medyczna</c:v>
                </c:pt>
                <c:pt idx="72">
                  <c:v>Metodologia badań naukowych – ćwiczenia specjalistyczne</c:v>
                </c:pt>
                <c:pt idx="73">
                  <c:v>Przedmioty fakultatywne</c:v>
                </c:pt>
                <c:pt idx="74">
                  <c:v>Praktyka zawodowa</c:v>
                </c:pt>
                <c:pt idx="75">
                  <c:v>suma dla 5 roku</c:v>
                </c:pt>
              </c:strCache>
            </c:strRef>
          </c:cat>
          <c:val>
            <c:numRef>
              <c:f>'Matryca 25-30'!$S$20:$S$95</c:f>
              <c:numCache>
                <c:formatCode>General</c:formatCode>
                <c:ptCount val="7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43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2</c:v>
                </c:pt>
                <c:pt idx="27">
                  <c:v>1</c:v>
                </c:pt>
                <c:pt idx="28">
                  <c:v>3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3</c:v>
                </c:pt>
                <c:pt idx="35">
                  <c:v>3</c:v>
                </c:pt>
                <c:pt idx="36">
                  <c:v>32</c:v>
                </c:pt>
                <c:pt idx="37">
                  <c:v>5</c:v>
                </c:pt>
                <c:pt idx="38">
                  <c:v>5</c:v>
                </c:pt>
                <c:pt idx="39">
                  <c:v>1</c:v>
                </c:pt>
                <c:pt idx="40">
                  <c:v>8</c:v>
                </c:pt>
                <c:pt idx="41">
                  <c:v>1</c:v>
                </c:pt>
                <c:pt idx="42">
                  <c:v>3</c:v>
                </c:pt>
                <c:pt idx="43">
                  <c:v>3</c:v>
                </c:pt>
                <c:pt idx="44">
                  <c:v>2</c:v>
                </c:pt>
                <c:pt idx="45">
                  <c:v>0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  <c:pt idx="49">
                  <c:v>39</c:v>
                </c:pt>
                <c:pt idx="50">
                  <c:v>8</c:v>
                </c:pt>
                <c:pt idx="51">
                  <c:v>3</c:v>
                </c:pt>
                <c:pt idx="52">
                  <c:v>3</c:v>
                </c:pt>
                <c:pt idx="53">
                  <c:v>5</c:v>
                </c:pt>
                <c:pt idx="54">
                  <c:v>5</c:v>
                </c:pt>
                <c:pt idx="55">
                  <c:v>2</c:v>
                </c:pt>
                <c:pt idx="56">
                  <c:v>9</c:v>
                </c:pt>
                <c:pt idx="57">
                  <c:v>3</c:v>
                </c:pt>
                <c:pt idx="58">
                  <c:v>2</c:v>
                </c:pt>
                <c:pt idx="59">
                  <c:v>0</c:v>
                </c:pt>
                <c:pt idx="60">
                  <c:v>4</c:v>
                </c:pt>
                <c:pt idx="61">
                  <c:v>4</c:v>
                </c:pt>
                <c:pt idx="62">
                  <c:v>48</c:v>
                </c:pt>
                <c:pt idx="63">
                  <c:v>5</c:v>
                </c:pt>
                <c:pt idx="64">
                  <c:v>2</c:v>
                </c:pt>
                <c:pt idx="65">
                  <c:v>2</c:v>
                </c:pt>
                <c:pt idx="66">
                  <c:v>4</c:v>
                </c:pt>
                <c:pt idx="67">
                  <c:v>1</c:v>
                </c:pt>
                <c:pt idx="68">
                  <c:v>4</c:v>
                </c:pt>
                <c:pt idx="69">
                  <c:v>2</c:v>
                </c:pt>
                <c:pt idx="70">
                  <c:v>3</c:v>
                </c:pt>
                <c:pt idx="71">
                  <c:v>2</c:v>
                </c:pt>
                <c:pt idx="72">
                  <c:v>3</c:v>
                </c:pt>
                <c:pt idx="73">
                  <c:v>0</c:v>
                </c:pt>
                <c:pt idx="74">
                  <c:v>3</c:v>
                </c:pt>
                <c:pt idx="75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8F-470E-A0E6-47869ECBD0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46467696"/>
        <c:axId val="846472592"/>
      </c:barChart>
      <c:catAx>
        <c:axId val="846467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gradFill>
            <a:gsLst>
              <a:gs pos="4810">
                <a:srgbClr val="F8F8F8"/>
              </a:gs>
              <a:gs pos="37000">
                <a:srgbClr val="E9E9E9"/>
              </a:gs>
              <a:gs pos="0">
                <a:schemeClr val="bg1"/>
              </a:gs>
              <a:gs pos="74000">
                <a:schemeClr val="accent3">
                  <a:lumMod val="45000"/>
                  <a:lumOff val="55000"/>
                </a:schemeClr>
              </a:gs>
              <a:gs pos="83000">
                <a:schemeClr val="accent3">
                  <a:lumMod val="45000"/>
                  <a:lumOff val="55000"/>
                </a:schemeClr>
              </a:gs>
              <a:gs pos="100000">
                <a:schemeClr val="accent3">
                  <a:lumMod val="30000"/>
                  <a:lumOff val="70000"/>
                </a:schemeClr>
              </a:gs>
            </a:gsLst>
            <a:lin ang="5400000" scaled="1"/>
          </a:gradFill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sm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6472592"/>
        <c:crosses val="autoZero"/>
        <c:auto val="1"/>
        <c:lblAlgn val="ctr"/>
        <c:lblOffset val="100"/>
        <c:noMultiLvlLbl val="0"/>
      </c:catAx>
      <c:valAx>
        <c:axId val="846472592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6467696"/>
        <c:crosses val="autoZero"/>
        <c:crossBetween val="between"/>
      </c:valAx>
      <c:spPr>
        <a:noFill/>
        <a:ln w="6350">
          <a:solidFill>
            <a:schemeClr val="bg1">
              <a:lumMod val="9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7944952089903727E-2"/>
          <c:y val="1.2088956083465853E-3"/>
          <c:w val="0.41058047195461889"/>
          <c:h val="5.7009281504933956E-3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25400" cap="flat" cmpd="sng" algn="ctr">
      <a:solidFill>
        <a:schemeClr val="tx1"/>
      </a:solidFill>
      <a:round/>
    </a:ln>
    <a:effectLst>
      <a:softEdge rad="101600"/>
    </a:effectLst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0</xdr:rowOff>
    </xdr:from>
    <xdr:ext cx="2635144" cy="835887"/>
    <xdr:pic>
      <xdr:nvPicPr>
        <xdr:cNvPr id="2" name="Obraz 1">
          <a:extLst>
            <a:ext uri="{FF2B5EF4-FFF2-40B4-BE49-F238E27FC236}">
              <a16:creationId xmlns="" xmlns:a16="http://schemas.microsoft.com/office/drawing/2014/main" id="{AA3D7DF1-E614-48AD-B62A-7DA9BD25E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35144" cy="835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18</xdr:col>
      <xdr:colOff>380999</xdr:colOff>
      <xdr:row>1</xdr:row>
      <xdr:rowOff>13607</xdr:rowOff>
    </xdr:from>
    <xdr:to>
      <xdr:col>278</xdr:col>
      <xdr:colOff>0</xdr:colOff>
      <xdr:row>15</xdr:row>
      <xdr:rowOff>322861</xdr:rowOff>
    </xdr:to>
    <xdr:graphicFrame macro="">
      <xdr:nvGraphicFramePr>
        <xdr:cNvPr id="3" name="Wykres 2">
          <a:extLst>
            <a:ext uri="{FF2B5EF4-FFF2-40B4-BE49-F238E27FC236}">
              <a16:creationId xmlns="" xmlns:a16="http://schemas.microsoft.com/office/drawing/2014/main" id="{E3A1D8E0-E5B4-4A12-B981-8C7530E43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277</xdr:col>
      <xdr:colOff>277448</xdr:colOff>
      <xdr:row>19</xdr:row>
      <xdr:rowOff>18456</xdr:rowOff>
    </xdr:from>
    <xdr:to>
      <xdr:col>290</xdr:col>
      <xdr:colOff>596808</xdr:colOff>
      <xdr:row>95</xdr:row>
      <xdr:rowOff>190501</xdr:rowOff>
    </xdr:to>
    <xdr:graphicFrame macro="">
      <xdr:nvGraphicFramePr>
        <xdr:cNvPr id="4" name="Wykres 3">
          <a:extLst>
            <a:ext uri="{FF2B5EF4-FFF2-40B4-BE49-F238E27FC236}">
              <a16:creationId xmlns="" xmlns:a16="http://schemas.microsoft.com/office/drawing/2014/main" id="{C745D86D-284E-4288-B106-CD77D23F7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lena\Desktop\Matryca%2030-07-25r%20Szczeg&#243;&#322;owy%20program%20studi&#243;w_Analityka_medyczna_nab&#243;r_2025-2026_17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yka medyczna-ogólny progr"/>
      <sheetName val="Analityka medyczna-szczegółowy"/>
      <sheetName val="E-learnig"/>
      <sheetName val="Matryca 25-30"/>
      <sheetName val="Wskaźniki"/>
      <sheetName val="p.wybieralne"/>
      <sheetName val="Słowniki"/>
    </sheetNames>
    <sheetDataSet>
      <sheetData sheetId="0"/>
      <sheetData sheetId="1">
        <row r="20">
          <cell r="A20">
            <v>1</v>
          </cell>
          <cell r="B20" t="str">
            <v>A</v>
          </cell>
          <cell r="C20" t="str">
            <v>2025/2026</v>
          </cell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Anatomia</v>
          </cell>
          <cell r="L20">
            <v>150</v>
          </cell>
          <cell r="M20">
            <v>75</v>
          </cell>
          <cell r="N20">
            <v>75</v>
          </cell>
          <cell r="O20">
            <v>75</v>
          </cell>
          <cell r="P20">
            <v>6</v>
          </cell>
          <cell r="U20" t="str">
            <v>egz</v>
          </cell>
          <cell r="AA20">
            <v>30</v>
          </cell>
          <cell r="AC20">
            <v>30</v>
          </cell>
        </row>
        <row r="21">
          <cell r="A21">
            <v>2</v>
          </cell>
          <cell r="B21" t="str">
            <v>A</v>
          </cell>
          <cell r="C21" t="str">
            <v>2025/2026</v>
          </cell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Biofizyka medyczna</v>
          </cell>
          <cell r="L21">
            <v>100</v>
          </cell>
          <cell r="M21">
            <v>55</v>
          </cell>
          <cell r="N21">
            <v>45</v>
          </cell>
          <cell r="O21">
            <v>45</v>
          </cell>
          <cell r="P21">
            <v>4</v>
          </cell>
          <cell r="U21" t="str">
            <v>egz</v>
          </cell>
          <cell r="AA21">
            <v>20</v>
          </cell>
        </row>
        <row r="22">
          <cell r="A22">
            <v>3</v>
          </cell>
          <cell r="B22" t="str">
            <v>A</v>
          </cell>
          <cell r="C22" t="str">
            <v>2025/2026</v>
          </cell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>Biologia medyczna</v>
          </cell>
          <cell r="L22">
            <v>125</v>
          </cell>
          <cell r="M22">
            <v>65</v>
          </cell>
          <cell r="N22">
            <v>60</v>
          </cell>
          <cell r="O22">
            <v>60</v>
          </cell>
          <cell r="P22">
            <v>5</v>
          </cell>
          <cell r="U22" t="str">
            <v>egz</v>
          </cell>
          <cell r="AA22">
            <v>15</v>
          </cell>
          <cell r="AC22">
            <v>15</v>
          </cell>
        </row>
        <row r="23">
          <cell r="A23">
            <v>4</v>
          </cell>
          <cell r="B23" t="str">
            <v>B</v>
          </cell>
          <cell r="C23" t="str">
            <v>2025/2026</v>
          </cell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Chemia analityczna</v>
          </cell>
          <cell r="L23">
            <v>125</v>
          </cell>
          <cell r="M23">
            <v>50</v>
          </cell>
          <cell r="N23">
            <v>75</v>
          </cell>
          <cell r="O23">
            <v>75</v>
          </cell>
          <cell r="P23">
            <v>5</v>
          </cell>
          <cell r="U23" t="str">
            <v>egz</v>
          </cell>
          <cell r="AX23">
            <v>30</v>
          </cell>
          <cell r="AZ23">
            <v>15</v>
          </cell>
        </row>
        <row r="24">
          <cell r="A24">
            <v>5</v>
          </cell>
          <cell r="B24" t="str">
            <v>B</v>
          </cell>
          <cell r="C24" t="str">
            <v>2025/2026</v>
          </cell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Chemia ogólna i nieorganiczna</v>
          </cell>
          <cell r="L24">
            <v>125</v>
          </cell>
          <cell r="M24">
            <v>50</v>
          </cell>
          <cell r="N24">
            <v>75</v>
          </cell>
          <cell r="O24">
            <v>75</v>
          </cell>
          <cell r="P24">
            <v>5</v>
          </cell>
          <cell r="U24" t="str">
            <v>egz</v>
          </cell>
          <cell r="AA24">
            <v>30</v>
          </cell>
          <cell r="AC24">
            <v>15</v>
          </cell>
        </row>
        <row r="25">
          <cell r="A25">
            <v>6</v>
          </cell>
          <cell r="B25" t="str">
            <v>B</v>
          </cell>
          <cell r="C25" t="str">
            <v>2025/2026</v>
          </cell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>Chemia organiczna</v>
          </cell>
          <cell r="L25">
            <v>125</v>
          </cell>
          <cell r="M25">
            <v>50</v>
          </cell>
          <cell r="N25">
            <v>75</v>
          </cell>
          <cell r="O25">
            <v>75</v>
          </cell>
          <cell r="P25">
            <v>5</v>
          </cell>
          <cell r="U25" t="str">
            <v>egz</v>
          </cell>
          <cell r="AX25">
            <v>30</v>
          </cell>
          <cell r="AZ25">
            <v>15</v>
          </cell>
        </row>
        <row r="26">
          <cell r="A26">
            <v>7</v>
          </cell>
          <cell r="B26" t="str">
            <v>C</v>
          </cell>
          <cell r="C26" t="str">
            <v>2025/2026</v>
          </cell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>Higiena z epidemiologią</v>
          </cell>
          <cell r="L26">
            <v>75</v>
          </cell>
          <cell r="M26">
            <v>45</v>
          </cell>
          <cell r="N26">
            <v>30</v>
          </cell>
          <cell r="O26">
            <v>30</v>
          </cell>
          <cell r="P26">
            <v>3</v>
          </cell>
          <cell r="U26" t="str">
            <v>zal</v>
          </cell>
          <cell r="AA26">
            <v>10</v>
          </cell>
          <cell r="AC26">
            <v>20</v>
          </cell>
        </row>
        <row r="27">
          <cell r="A27">
            <v>8</v>
          </cell>
          <cell r="B27" t="str">
            <v>A</v>
          </cell>
          <cell r="C27" t="str">
            <v>2025/2026</v>
          </cell>
          <cell r="E27">
            <v>1</v>
          </cell>
          <cell r="F27" t="str">
            <v>2025/2026</v>
          </cell>
          <cell r="G27" t="str">
            <v>RPS</v>
          </cell>
          <cell r="H27" t="str">
            <v>ze standardu</v>
          </cell>
          <cell r="I27" t="str">
            <v>Histologia</v>
          </cell>
          <cell r="L27">
            <v>100</v>
          </cell>
          <cell r="M27">
            <v>40</v>
          </cell>
          <cell r="N27">
            <v>60</v>
          </cell>
          <cell r="O27">
            <v>60</v>
          </cell>
          <cell r="P27">
            <v>4</v>
          </cell>
          <cell r="U27" t="str">
            <v>egz</v>
          </cell>
          <cell r="AX27">
            <v>15</v>
          </cell>
          <cell r="AZ27">
            <v>15</v>
          </cell>
        </row>
        <row r="28">
          <cell r="A28">
            <v>9</v>
          </cell>
          <cell r="B28" t="str">
            <v>C</v>
          </cell>
          <cell r="C28" t="str">
            <v>2025/2026</v>
          </cell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Historia medycyny i analityki medycznej</v>
          </cell>
          <cell r="L28">
            <v>25</v>
          </cell>
          <cell r="M28">
            <v>10</v>
          </cell>
          <cell r="N28">
            <v>15</v>
          </cell>
          <cell r="O28">
            <v>15</v>
          </cell>
          <cell r="P28">
            <v>1</v>
          </cell>
          <cell r="U28" t="str">
            <v>zal</v>
          </cell>
          <cell r="AA28">
            <v>15</v>
          </cell>
        </row>
        <row r="29">
          <cell r="A29">
            <v>10</v>
          </cell>
          <cell r="B29" t="str">
            <v>A</v>
          </cell>
          <cell r="C29" t="str">
            <v>2025/2026</v>
          </cell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Immunologia </v>
          </cell>
          <cell r="L29">
            <v>75</v>
          </cell>
          <cell r="M29">
            <v>30</v>
          </cell>
          <cell r="N29">
            <v>45</v>
          </cell>
          <cell r="O29">
            <v>45</v>
          </cell>
          <cell r="P29">
            <v>3</v>
          </cell>
          <cell r="U29" t="str">
            <v>egz</v>
          </cell>
          <cell r="AX29">
            <v>15</v>
          </cell>
        </row>
        <row r="30">
          <cell r="A30">
            <v>11</v>
          </cell>
          <cell r="B30" t="str">
            <v>C</v>
          </cell>
          <cell r="C30" t="str">
            <v>2025/2026</v>
          </cell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>Język angielski dla diagnostów laboratoryjnych</v>
          </cell>
          <cell r="L30">
            <v>150</v>
          </cell>
          <cell r="M30">
            <v>60</v>
          </cell>
          <cell r="N30">
            <v>90</v>
          </cell>
          <cell r="O30">
            <v>90</v>
          </cell>
          <cell r="P30">
            <v>6</v>
          </cell>
          <cell r="U30" t="str">
            <v>egz</v>
          </cell>
        </row>
        <row r="31">
          <cell r="A31">
            <v>12</v>
          </cell>
          <cell r="B31" t="str">
            <v>C</v>
          </cell>
          <cell r="C31" t="str">
            <v>2025/2026</v>
          </cell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>Kwalifikowana pierwsza pomoc</v>
          </cell>
          <cell r="L31">
            <v>75</v>
          </cell>
          <cell r="M31">
            <v>45</v>
          </cell>
          <cell r="N31">
            <v>30</v>
          </cell>
          <cell r="O31">
            <v>30</v>
          </cell>
          <cell r="P31">
            <v>3</v>
          </cell>
          <cell r="U31" t="str">
            <v>zal</v>
          </cell>
          <cell r="AX31">
            <v>15</v>
          </cell>
        </row>
        <row r="32">
          <cell r="A32">
            <v>13</v>
          </cell>
          <cell r="B32" t="str">
            <v>D</v>
          </cell>
          <cell r="C32" t="str">
            <v>2025/2026</v>
          </cell>
          <cell r="E32">
            <v>1</v>
          </cell>
          <cell r="F32" t="str">
            <v>2025/2026</v>
          </cell>
          <cell r="G32" t="str">
            <v>RPS</v>
          </cell>
          <cell r="H32" t="str">
            <v>do dyspozycji uczelni (Autorska oferta uczelni)</v>
          </cell>
          <cell r="I32" t="str">
            <v>Medycyna laboratoryjna w systemie ochrony zdrowia</v>
          </cell>
          <cell r="L32">
            <v>25</v>
          </cell>
          <cell r="M32">
            <v>10</v>
          </cell>
          <cell r="N32">
            <v>15</v>
          </cell>
          <cell r="O32">
            <v>15</v>
          </cell>
          <cell r="P32">
            <v>1</v>
          </cell>
          <cell r="U32" t="str">
            <v>zal</v>
          </cell>
          <cell r="AC32">
            <v>15</v>
          </cell>
        </row>
        <row r="33">
          <cell r="A33">
            <v>14</v>
          </cell>
          <cell r="B33" t="str">
            <v>B</v>
          </cell>
          <cell r="C33" t="str">
            <v>2025/2026</v>
          </cell>
          <cell r="E33">
            <v>1</v>
          </cell>
          <cell r="F33" t="str">
            <v>2025/2026</v>
          </cell>
          <cell r="G33" t="str">
            <v>RPS</v>
          </cell>
          <cell r="H33" t="str">
            <v>do dyspozycji uczelni (Autorska oferta uczelni)</v>
          </cell>
          <cell r="I33" t="str">
            <v>Podstawy obliczeń chemicznych</v>
          </cell>
          <cell r="L33">
            <v>50</v>
          </cell>
          <cell r="M33">
            <v>20</v>
          </cell>
          <cell r="N33">
            <v>30</v>
          </cell>
          <cell r="O33">
            <v>30</v>
          </cell>
          <cell r="P33">
            <v>2</v>
          </cell>
          <cell r="U33" t="str">
            <v>zal</v>
          </cell>
        </row>
        <row r="34">
          <cell r="A34">
            <v>15</v>
          </cell>
          <cell r="B34" t="str">
            <v>C</v>
          </cell>
          <cell r="C34" t="str">
            <v>2025/2026</v>
          </cell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>Psychologia</v>
          </cell>
          <cell r="L34">
            <v>25</v>
          </cell>
          <cell r="M34">
            <v>15</v>
          </cell>
          <cell r="N34">
            <v>10</v>
          </cell>
          <cell r="O34">
            <v>10</v>
          </cell>
          <cell r="P34">
            <v>1</v>
          </cell>
          <cell r="U34" t="str">
            <v>zal</v>
          </cell>
          <cell r="AZ34">
            <v>10</v>
          </cell>
        </row>
        <row r="35">
          <cell r="A35">
            <v>16</v>
          </cell>
          <cell r="B35" t="str">
            <v>C</v>
          </cell>
          <cell r="C35" t="str">
            <v>2025/2026</v>
          </cell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Socjologia</v>
          </cell>
          <cell r="L35">
            <v>25</v>
          </cell>
          <cell r="M35">
            <v>10</v>
          </cell>
          <cell r="N35">
            <v>15</v>
          </cell>
          <cell r="O35">
            <v>15</v>
          </cell>
          <cell r="P35">
            <v>1</v>
          </cell>
          <cell r="U35" t="str">
            <v>zal</v>
          </cell>
          <cell r="AZ35">
            <v>15</v>
          </cell>
        </row>
        <row r="36">
          <cell r="A36">
            <v>17</v>
          </cell>
          <cell r="B36" t="str">
            <v>B</v>
          </cell>
          <cell r="C36" t="str">
            <v>2025/2026</v>
          </cell>
          <cell r="E36">
            <v>1</v>
          </cell>
          <cell r="F36" t="str">
            <v>2025/2026</v>
          </cell>
          <cell r="G36" t="str">
            <v>RPS</v>
          </cell>
          <cell r="H36" t="str">
            <v>ze standardu</v>
          </cell>
          <cell r="I36" t="str">
            <v>Statystyka z elementami matematyki</v>
          </cell>
          <cell r="L36">
            <v>50</v>
          </cell>
          <cell r="M36">
            <v>20</v>
          </cell>
          <cell r="N36">
            <v>30</v>
          </cell>
          <cell r="O36">
            <v>30</v>
          </cell>
          <cell r="P36">
            <v>2</v>
          </cell>
          <cell r="U36" t="str">
            <v>zal</v>
          </cell>
          <cell r="AX36">
            <v>15</v>
          </cell>
        </row>
        <row r="37">
          <cell r="A37">
            <v>18</v>
          </cell>
          <cell r="B37" t="str">
            <v>B</v>
          </cell>
          <cell r="C37" t="str">
            <v>2025/2026</v>
          </cell>
          <cell r="E37">
            <v>1</v>
          </cell>
          <cell r="F37" t="str">
            <v>2025/2026</v>
          </cell>
          <cell r="G37" t="str">
            <v>RPS</v>
          </cell>
          <cell r="H37" t="str">
            <v>ze standardu</v>
          </cell>
          <cell r="I37" t="str">
            <v>Technologia informacyjna</v>
          </cell>
          <cell r="L37">
            <v>50</v>
          </cell>
          <cell r="M37">
            <v>20</v>
          </cell>
          <cell r="N37">
            <v>30</v>
          </cell>
          <cell r="O37">
            <v>30</v>
          </cell>
          <cell r="P37">
            <v>2</v>
          </cell>
          <cell r="U37" t="str">
            <v>zal</v>
          </cell>
        </row>
        <row r="38">
          <cell r="A38">
            <v>19</v>
          </cell>
          <cell r="C38" t="str">
            <v>2025/2026</v>
          </cell>
          <cell r="E38">
            <v>1</v>
          </cell>
          <cell r="F38" t="str">
            <v>2025/2026</v>
          </cell>
          <cell r="G38" t="str">
            <v>PSW</v>
          </cell>
          <cell r="H38" t="str">
            <v>do dyspozycji uczelni (Autorska oferta uczelni)</v>
          </cell>
          <cell r="I38" t="str">
            <v>Przedmioty fakultatywne</v>
          </cell>
          <cell r="L38">
            <v>25</v>
          </cell>
          <cell r="M38">
            <v>5</v>
          </cell>
          <cell r="N38">
            <v>20</v>
          </cell>
          <cell r="O38">
            <v>20</v>
          </cell>
          <cell r="P38">
            <v>1</v>
          </cell>
          <cell r="U38" t="str">
            <v>zal</v>
          </cell>
          <cell r="AC38">
            <v>20</v>
          </cell>
        </row>
        <row r="39">
          <cell r="A39">
            <v>20</v>
          </cell>
          <cell r="B39" t="str">
            <v>C</v>
          </cell>
          <cell r="C39" t="str">
            <v>2025/2026</v>
          </cell>
          <cell r="E39">
            <v>1</v>
          </cell>
          <cell r="F39" t="str">
            <v>2025/2026</v>
          </cell>
          <cell r="G39" t="str">
            <v>RPS</v>
          </cell>
          <cell r="H39" t="str">
            <v>ze standardu</v>
          </cell>
          <cell r="I39" t="str">
            <v>Wychowanie fizyczne</v>
          </cell>
          <cell r="L39">
            <v>60</v>
          </cell>
          <cell r="M39">
            <v>0</v>
          </cell>
          <cell r="N39">
            <v>60</v>
          </cell>
          <cell r="O39">
            <v>60</v>
          </cell>
          <cell r="P39">
            <v>0</v>
          </cell>
          <cell r="U39" t="str">
            <v>zal</v>
          </cell>
        </row>
        <row r="40">
          <cell r="I40" t="str">
            <v>sumy dla 1 roku</v>
          </cell>
          <cell r="L40">
            <v>1560</v>
          </cell>
          <cell r="M40">
            <v>675</v>
          </cell>
          <cell r="N40">
            <v>885</v>
          </cell>
          <cell r="O40">
            <v>885</v>
          </cell>
          <cell r="P40">
            <v>60</v>
          </cell>
          <cell r="U40">
            <v>0</v>
          </cell>
          <cell r="AA40">
            <v>120</v>
          </cell>
          <cell r="AC40">
            <v>115</v>
          </cell>
          <cell r="AX40">
            <v>120</v>
          </cell>
          <cell r="AZ40">
            <v>70</v>
          </cell>
        </row>
        <row r="41">
          <cell r="A41">
            <v>26</v>
          </cell>
          <cell r="B41" t="str">
            <v>B</v>
          </cell>
          <cell r="C41" t="str">
            <v>2025/2026</v>
          </cell>
          <cell r="E41">
            <v>2</v>
          </cell>
          <cell r="F41" t="str">
            <v>2026/2027</v>
          </cell>
          <cell r="G41" t="str">
            <v>RPS</v>
          </cell>
          <cell r="H41" t="str">
            <v>ze standardu</v>
          </cell>
          <cell r="I41" t="str">
            <v>Analiza instrumentalna</v>
          </cell>
          <cell r="L41">
            <v>100</v>
          </cell>
          <cell r="M41">
            <v>40</v>
          </cell>
          <cell r="N41">
            <v>60</v>
          </cell>
          <cell r="O41">
            <v>60</v>
          </cell>
          <cell r="P41">
            <v>4</v>
          </cell>
          <cell r="U41" t="str">
            <v>egz</v>
          </cell>
          <cell r="AA41">
            <v>30</v>
          </cell>
        </row>
        <row r="42">
          <cell r="A42">
            <v>27</v>
          </cell>
          <cell r="B42" t="str">
            <v>A</v>
          </cell>
          <cell r="C42" t="str">
            <v>2025/2026</v>
          </cell>
          <cell r="E42">
            <v>2</v>
          </cell>
          <cell r="F42" t="str">
            <v>2026/2027</v>
          </cell>
          <cell r="G42" t="str">
            <v>RPS</v>
          </cell>
          <cell r="H42" t="str">
            <v>ze standardu</v>
          </cell>
          <cell r="I42" t="str">
            <v>Biochemia</v>
          </cell>
          <cell r="L42">
            <v>175</v>
          </cell>
          <cell r="M42">
            <v>70</v>
          </cell>
          <cell r="N42">
            <v>105</v>
          </cell>
          <cell r="O42">
            <v>105</v>
          </cell>
          <cell r="P42">
            <v>7</v>
          </cell>
          <cell r="U42" t="str">
            <v>egz</v>
          </cell>
          <cell r="AA42">
            <v>30</v>
          </cell>
          <cell r="AC42">
            <v>30</v>
          </cell>
        </row>
        <row r="43">
          <cell r="A43">
            <v>28</v>
          </cell>
          <cell r="B43" t="str">
            <v>E</v>
          </cell>
          <cell r="C43" t="str">
            <v>2025/2026</v>
          </cell>
          <cell r="E43">
            <v>2</v>
          </cell>
          <cell r="F43" t="str">
            <v>2026/2027</v>
          </cell>
          <cell r="G43" t="str">
            <v>RPS</v>
          </cell>
          <cell r="H43" t="str">
            <v>ze standardu</v>
          </cell>
          <cell r="I43" t="str">
            <v>Biologia molekularna</v>
          </cell>
          <cell r="L43">
            <v>125</v>
          </cell>
          <cell r="M43">
            <v>50</v>
          </cell>
          <cell r="N43">
            <v>75</v>
          </cell>
          <cell r="O43">
            <v>75</v>
          </cell>
          <cell r="P43">
            <v>5</v>
          </cell>
          <cell r="U43" t="str">
            <v>egz</v>
          </cell>
          <cell r="AX43">
            <v>30</v>
          </cell>
          <cell r="AZ43">
            <v>15</v>
          </cell>
        </row>
        <row r="44">
          <cell r="A44">
            <v>29</v>
          </cell>
          <cell r="B44" t="str">
            <v>D</v>
          </cell>
          <cell r="C44" t="str">
            <v>2025/2026</v>
          </cell>
          <cell r="E44">
            <v>2</v>
          </cell>
          <cell r="F44" t="str">
            <v>2026/2027</v>
          </cell>
          <cell r="G44" t="str">
            <v>RPS</v>
          </cell>
          <cell r="H44" t="str">
            <v>ze standardu</v>
          </cell>
          <cell r="I44" t="str">
            <v>Systemy jakości i akredytacji</v>
          </cell>
          <cell r="L44">
            <v>125</v>
          </cell>
          <cell r="M44">
            <v>45</v>
          </cell>
          <cell r="N44">
            <v>80</v>
          </cell>
          <cell r="O44">
            <v>80</v>
          </cell>
          <cell r="P44">
            <v>5</v>
          </cell>
          <cell r="U44" t="str">
            <v>zal</v>
          </cell>
          <cell r="AA44">
            <v>30</v>
          </cell>
          <cell r="AC44">
            <v>50</v>
          </cell>
        </row>
        <row r="45">
          <cell r="A45">
            <v>30</v>
          </cell>
          <cell r="B45" t="str">
            <v>B</v>
          </cell>
          <cell r="C45" t="str">
            <v>2025/2026</v>
          </cell>
          <cell r="E45">
            <v>2</v>
          </cell>
          <cell r="F45" t="str">
            <v>2026/2027</v>
          </cell>
          <cell r="G45" t="str">
            <v>RPS</v>
          </cell>
          <cell r="H45" t="str">
            <v>ze standardu</v>
          </cell>
          <cell r="I45" t="str">
            <v>Chemia fizyczna</v>
          </cell>
          <cell r="L45">
            <v>100</v>
          </cell>
          <cell r="M45">
            <v>40</v>
          </cell>
          <cell r="N45">
            <v>60</v>
          </cell>
          <cell r="O45">
            <v>60</v>
          </cell>
          <cell r="P45">
            <v>4</v>
          </cell>
          <cell r="U45" t="str">
            <v>egz</v>
          </cell>
          <cell r="AA45">
            <v>15</v>
          </cell>
          <cell r="AC45">
            <v>15</v>
          </cell>
        </row>
        <row r="46">
          <cell r="A46">
            <v>31</v>
          </cell>
          <cell r="B46" t="str">
            <v>E</v>
          </cell>
          <cell r="C46" t="str">
            <v>2025/2026</v>
          </cell>
          <cell r="E46">
            <v>2</v>
          </cell>
          <cell r="F46" t="str">
            <v>2026/2027</v>
          </cell>
          <cell r="G46" t="str">
            <v>RPS</v>
          </cell>
          <cell r="H46" t="str">
            <v>ze standardu</v>
          </cell>
          <cell r="I46" t="str">
            <v>Immunopatologia z immunodiagnostyką</v>
          </cell>
          <cell r="L46">
            <v>125</v>
          </cell>
          <cell r="M46">
            <v>60</v>
          </cell>
          <cell r="N46">
            <v>65</v>
          </cell>
          <cell r="O46">
            <v>65</v>
          </cell>
          <cell r="P46">
            <v>5</v>
          </cell>
          <cell r="U46" t="str">
            <v>egz</v>
          </cell>
          <cell r="AX46">
            <v>30</v>
          </cell>
          <cell r="AZ46">
            <v>10</v>
          </cell>
        </row>
        <row r="47">
          <cell r="A47">
            <v>32</v>
          </cell>
          <cell r="B47" t="str">
            <v>F</v>
          </cell>
          <cell r="C47" t="str">
            <v>2025/2026</v>
          </cell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Diagnostyka izotopowa</v>
          </cell>
          <cell r="L47">
            <v>75</v>
          </cell>
          <cell r="M47">
            <v>30</v>
          </cell>
          <cell r="N47">
            <v>45</v>
          </cell>
          <cell r="O47">
            <v>45</v>
          </cell>
          <cell r="P47">
            <v>3</v>
          </cell>
          <cell r="U47" t="str">
            <v>zal</v>
          </cell>
          <cell r="AA47">
            <v>30</v>
          </cell>
        </row>
        <row r="48">
          <cell r="A48">
            <v>33</v>
          </cell>
          <cell r="B48" t="str">
            <v>F</v>
          </cell>
          <cell r="C48" t="str">
            <v>2025/2026</v>
          </cell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>Diagnostyka parazytologiczna</v>
          </cell>
          <cell r="L48">
            <v>125</v>
          </cell>
          <cell r="M48">
            <v>65</v>
          </cell>
          <cell r="N48">
            <v>60</v>
          </cell>
          <cell r="O48">
            <v>60</v>
          </cell>
          <cell r="P48">
            <v>5</v>
          </cell>
          <cell r="U48" t="str">
            <v>egz</v>
          </cell>
          <cell r="AX48">
            <v>30</v>
          </cell>
        </row>
        <row r="49">
          <cell r="A49">
            <v>34</v>
          </cell>
          <cell r="B49" t="str">
            <v>A</v>
          </cell>
          <cell r="C49" t="str">
            <v>2025/2026</v>
          </cell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>Fizjologia</v>
          </cell>
          <cell r="L49">
            <v>150</v>
          </cell>
          <cell r="M49">
            <v>75</v>
          </cell>
          <cell r="N49">
            <v>75</v>
          </cell>
          <cell r="O49">
            <v>75</v>
          </cell>
          <cell r="P49">
            <v>6</v>
          </cell>
          <cell r="U49" t="str">
            <v>egz</v>
          </cell>
          <cell r="AA49">
            <v>30</v>
          </cell>
          <cell r="AC49">
            <v>15</v>
          </cell>
        </row>
        <row r="50">
          <cell r="A50">
            <v>35</v>
          </cell>
          <cell r="B50" t="str">
            <v>A</v>
          </cell>
          <cell r="C50" t="str">
            <v>2025/2026</v>
          </cell>
          <cell r="E50">
            <v>2</v>
          </cell>
          <cell r="F50" t="str">
            <v>2026/2027</v>
          </cell>
          <cell r="G50" t="str">
            <v>RPS</v>
          </cell>
          <cell r="H50" t="str">
            <v>ze standardu</v>
          </cell>
          <cell r="I50" t="str">
            <v>Patofizjologia</v>
          </cell>
          <cell r="L50">
            <v>150</v>
          </cell>
          <cell r="M50">
            <v>60</v>
          </cell>
          <cell r="N50">
            <v>90</v>
          </cell>
          <cell r="O50">
            <v>90</v>
          </cell>
          <cell r="P50">
            <v>6</v>
          </cell>
          <cell r="U50" t="str">
            <v>egz</v>
          </cell>
          <cell r="AX50">
            <v>30</v>
          </cell>
          <cell r="AZ50">
            <v>30</v>
          </cell>
        </row>
        <row r="51">
          <cell r="A51">
            <v>36</v>
          </cell>
          <cell r="B51" t="str">
            <v>E</v>
          </cell>
          <cell r="C51" t="str">
            <v>2025/2026</v>
          </cell>
          <cell r="E51">
            <v>2</v>
          </cell>
          <cell r="F51" t="str">
            <v>2026/2027</v>
          </cell>
          <cell r="G51" t="str">
            <v>RPS</v>
          </cell>
          <cell r="H51" t="str">
            <v>ze standardu</v>
          </cell>
          <cell r="I51" t="str">
            <v>Patomorfologia</v>
          </cell>
          <cell r="L51">
            <v>125</v>
          </cell>
          <cell r="M51">
            <v>55</v>
          </cell>
          <cell r="N51">
            <v>70</v>
          </cell>
          <cell r="O51">
            <v>70</v>
          </cell>
          <cell r="P51">
            <v>5</v>
          </cell>
          <cell r="U51" t="str">
            <v>egz</v>
          </cell>
          <cell r="AX51">
            <v>30</v>
          </cell>
          <cell r="AZ51">
            <v>10</v>
          </cell>
        </row>
        <row r="52">
          <cell r="A52">
            <v>37</v>
          </cell>
          <cell r="B52" t="str">
            <v>D</v>
          </cell>
          <cell r="C52" t="str">
            <v>2025/2026</v>
          </cell>
          <cell r="E52">
            <v>2</v>
          </cell>
          <cell r="F52" t="str">
            <v>2026/2027</v>
          </cell>
          <cell r="G52" t="str">
            <v>RPS</v>
          </cell>
          <cell r="H52" t="str">
            <v>ze standardu</v>
          </cell>
          <cell r="I52" t="str">
            <v>Prawo medyczne</v>
          </cell>
          <cell r="L52">
            <v>25</v>
          </cell>
          <cell r="M52">
            <v>5</v>
          </cell>
          <cell r="N52">
            <v>20</v>
          </cell>
          <cell r="O52">
            <v>20</v>
          </cell>
          <cell r="P52">
            <v>1</v>
          </cell>
          <cell r="U52" t="str">
            <v>zal</v>
          </cell>
          <cell r="AA52">
            <v>20</v>
          </cell>
        </row>
        <row r="53">
          <cell r="A53">
            <v>38</v>
          </cell>
          <cell r="C53" t="str">
            <v>2025/2026</v>
          </cell>
          <cell r="E53">
            <v>2</v>
          </cell>
          <cell r="F53" t="str">
            <v>2026/2027</v>
          </cell>
          <cell r="G53" t="str">
            <v>PSW</v>
          </cell>
          <cell r="H53" t="str">
            <v>do dyspozycji uczelni (Autorska oferta uczelni)</v>
          </cell>
          <cell r="I53" t="str">
            <v>Przedmioty fakultatywne*</v>
          </cell>
          <cell r="L53">
            <v>30</v>
          </cell>
          <cell r="M53">
            <v>10</v>
          </cell>
          <cell r="N53">
            <v>20</v>
          </cell>
          <cell r="O53">
            <v>20</v>
          </cell>
          <cell r="P53">
            <v>1</v>
          </cell>
          <cell r="U53" t="str">
            <v>zal</v>
          </cell>
          <cell r="AZ53">
            <v>20</v>
          </cell>
        </row>
        <row r="54">
          <cell r="A54">
            <v>39</v>
          </cell>
          <cell r="B54" t="str">
            <v>H</v>
          </cell>
          <cell r="C54" t="str">
            <v>2025/2026</v>
          </cell>
          <cell r="E54">
            <v>2</v>
          </cell>
          <cell r="F54" t="str">
            <v>2026/2027</v>
          </cell>
          <cell r="G54" t="str">
            <v>RPS</v>
          </cell>
          <cell r="H54" t="str">
            <v>ze standardu</v>
          </cell>
          <cell r="I54" t="str">
            <v>Praktyka zawodowa w zakresie  organizacji i systemów jakości w laboratorium</v>
          </cell>
          <cell r="L54">
            <v>60</v>
          </cell>
          <cell r="M54">
            <v>0</v>
          </cell>
          <cell r="N54">
            <v>60</v>
          </cell>
          <cell r="O54">
            <v>60</v>
          </cell>
          <cell r="P54">
            <v>2</v>
          </cell>
          <cell r="U54" t="str">
            <v>zal</v>
          </cell>
        </row>
        <row r="55">
          <cell r="A55">
            <v>40</v>
          </cell>
          <cell r="B55" t="str">
            <v>H</v>
          </cell>
          <cell r="C55" t="str">
            <v>2025/2026</v>
          </cell>
          <cell r="E55">
            <v>2</v>
          </cell>
          <cell r="F55" t="str">
            <v>2026/2027</v>
          </cell>
          <cell r="G55" t="str">
            <v>RPS</v>
          </cell>
          <cell r="H55" t="str">
            <v>ze standardu</v>
          </cell>
          <cell r="I55" t="str">
            <v>Praktyka zawodowa w zakresie diagnostyki parazytolgicznej</v>
          </cell>
          <cell r="L55">
            <v>30</v>
          </cell>
          <cell r="M55">
            <v>0</v>
          </cell>
          <cell r="N55">
            <v>30</v>
          </cell>
          <cell r="O55">
            <v>30</v>
          </cell>
          <cell r="P55">
            <v>1</v>
          </cell>
          <cell r="U55" t="str">
            <v>zal</v>
          </cell>
        </row>
        <row r="56">
          <cell r="I56" t="str">
            <v>sumy dla 2 roku</v>
          </cell>
          <cell r="L56">
            <v>1520</v>
          </cell>
          <cell r="M56">
            <v>605</v>
          </cell>
          <cell r="N56">
            <v>915</v>
          </cell>
          <cell r="O56">
            <v>915</v>
          </cell>
          <cell r="P56">
            <v>60</v>
          </cell>
          <cell r="U56">
            <v>0</v>
          </cell>
          <cell r="AA56">
            <v>185</v>
          </cell>
          <cell r="AC56">
            <v>110</v>
          </cell>
          <cell r="AX56">
            <v>150</v>
          </cell>
          <cell r="AZ56">
            <v>85</v>
          </cell>
        </row>
        <row r="57">
          <cell r="A57">
            <v>46</v>
          </cell>
          <cell r="B57" t="str">
            <v>F</v>
          </cell>
          <cell r="C57" t="str">
            <v>2025/2026</v>
          </cell>
          <cell r="E57">
            <v>3</v>
          </cell>
          <cell r="F57" t="str">
            <v>2027/2028</v>
          </cell>
          <cell r="G57" t="str">
            <v>RPS</v>
          </cell>
          <cell r="H57" t="str">
            <v>ze standardu</v>
          </cell>
          <cell r="I57" t="str">
            <v>Analityka ogólna</v>
          </cell>
          <cell r="L57">
            <v>125</v>
          </cell>
          <cell r="M57">
            <v>35</v>
          </cell>
          <cell r="N57">
            <v>90</v>
          </cell>
          <cell r="O57">
            <v>90</v>
          </cell>
          <cell r="P57">
            <v>5</v>
          </cell>
          <cell r="U57" t="str">
            <v>egz</v>
          </cell>
          <cell r="AA57">
            <v>35</v>
          </cell>
        </row>
        <row r="58">
          <cell r="A58">
            <v>47</v>
          </cell>
          <cell r="B58" t="str">
            <v>F</v>
          </cell>
          <cell r="C58" t="str">
            <v>2025/2026</v>
          </cell>
          <cell r="E58">
            <v>3</v>
          </cell>
          <cell r="F58" t="str">
            <v>2027/2028</v>
          </cell>
          <cell r="G58" t="str">
            <v>RPS</v>
          </cell>
          <cell r="H58" t="str">
            <v>ze standardu</v>
          </cell>
          <cell r="I58" t="str">
            <v>Chemia kliniczna</v>
          </cell>
          <cell r="L58">
            <v>355</v>
          </cell>
          <cell r="M58">
            <v>150</v>
          </cell>
          <cell r="N58">
            <v>205</v>
          </cell>
          <cell r="O58">
            <v>205</v>
          </cell>
          <cell r="P58">
            <v>14</v>
          </cell>
          <cell r="U58" t="str">
            <v>egz</v>
          </cell>
          <cell r="AA58">
            <v>30</v>
          </cell>
          <cell r="AX58">
            <v>30</v>
          </cell>
        </row>
        <row r="59">
          <cell r="A59">
            <v>48</v>
          </cell>
          <cell r="B59" t="str">
            <v>E</v>
          </cell>
          <cell r="C59" t="str">
            <v>2025/2026</v>
          </cell>
          <cell r="E59">
            <v>3</v>
          </cell>
          <cell r="F59" t="str">
            <v>2027/2028</v>
          </cell>
          <cell r="G59" t="str">
            <v>RPS</v>
          </cell>
          <cell r="H59" t="str">
            <v>ze standardu</v>
          </cell>
          <cell r="I59" t="str">
            <v>Cytologia kliniczna</v>
          </cell>
          <cell r="L59">
            <v>125</v>
          </cell>
          <cell r="M59">
            <v>50</v>
          </cell>
          <cell r="N59">
            <v>75</v>
          </cell>
          <cell r="O59">
            <v>75</v>
          </cell>
          <cell r="P59">
            <v>5</v>
          </cell>
          <cell r="U59" t="str">
            <v>egz</v>
          </cell>
          <cell r="AA59">
            <v>30</v>
          </cell>
          <cell r="AC59">
            <v>15</v>
          </cell>
        </row>
        <row r="60">
          <cell r="A60">
            <v>49</v>
          </cell>
          <cell r="B60" t="str">
            <v>F</v>
          </cell>
          <cell r="C60" t="str">
            <v>2025/2026</v>
          </cell>
          <cell r="E60">
            <v>3</v>
          </cell>
          <cell r="F60" t="str">
            <v>2027/2028</v>
          </cell>
          <cell r="G60" t="str">
            <v>RPS</v>
          </cell>
          <cell r="H60" t="str">
            <v>ze standardu</v>
          </cell>
          <cell r="I60" t="str">
            <v>Diagnostyka mikrobiologiczna</v>
          </cell>
          <cell r="L60">
            <v>125</v>
          </cell>
          <cell r="M60">
            <v>35</v>
          </cell>
          <cell r="N60">
            <v>90</v>
          </cell>
          <cell r="O60">
            <v>90</v>
          </cell>
          <cell r="P60">
            <v>5</v>
          </cell>
          <cell r="U60" t="str">
            <v>zal</v>
          </cell>
          <cell r="AX60">
            <v>30</v>
          </cell>
        </row>
        <row r="61">
          <cell r="A61">
            <v>50</v>
          </cell>
          <cell r="B61" t="str">
            <v>D</v>
          </cell>
          <cell r="C61" t="str">
            <v>2025/2026</v>
          </cell>
          <cell r="E61">
            <v>3</v>
          </cell>
          <cell r="F61" t="str">
            <v>2027/2028</v>
          </cell>
          <cell r="G61" t="str">
            <v>RPS</v>
          </cell>
          <cell r="H61" t="str">
            <v>ze standardu</v>
          </cell>
          <cell r="I61" t="str">
            <v>Etyka zawodowa</v>
          </cell>
          <cell r="L61">
            <v>25</v>
          </cell>
          <cell r="M61">
            <v>10</v>
          </cell>
          <cell r="N61">
            <v>15</v>
          </cell>
          <cell r="O61">
            <v>15</v>
          </cell>
          <cell r="P61">
            <v>1</v>
          </cell>
          <cell r="U61" t="str">
            <v>zal</v>
          </cell>
          <cell r="AA61">
            <v>15</v>
          </cell>
        </row>
        <row r="62">
          <cell r="A62">
            <v>41</v>
          </cell>
          <cell r="B62" t="str">
            <v>F</v>
          </cell>
          <cell r="C62" t="str">
            <v>2025/2026</v>
          </cell>
          <cell r="E62">
            <v>3</v>
          </cell>
          <cell r="F62" t="str">
            <v>2027/2028</v>
          </cell>
          <cell r="G62" t="str">
            <v>RPS</v>
          </cell>
          <cell r="H62" t="str">
            <v>ze standardu</v>
          </cell>
          <cell r="I62" t="str">
            <v>Hematologia laboratoryjna</v>
          </cell>
          <cell r="L62">
            <v>350</v>
          </cell>
          <cell r="M62">
            <v>160</v>
          </cell>
          <cell r="N62">
            <v>190</v>
          </cell>
          <cell r="O62">
            <v>190</v>
          </cell>
          <cell r="P62">
            <v>14</v>
          </cell>
          <cell r="U62" t="str">
            <v>egz</v>
          </cell>
          <cell r="AA62">
            <v>30</v>
          </cell>
          <cell r="AX62">
            <v>30</v>
          </cell>
        </row>
        <row r="63">
          <cell r="A63">
            <v>42</v>
          </cell>
          <cell r="B63" t="str">
            <v>D</v>
          </cell>
          <cell r="C63" t="str">
            <v>2025/2026</v>
          </cell>
          <cell r="E63">
            <v>3</v>
          </cell>
          <cell r="F63" t="str">
            <v>2027/2028</v>
          </cell>
          <cell r="G63" t="str">
            <v>RPS</v>
          </cell>
          <cell r="H63" t="str">
            <v>ze standardu</v>
          </cell>
          <cell r="I63" t="str">
            <v>Organizacja medycznych laboratoriów diagnostycznych</v>
          </cell>
          <cell r="L63">
            <v>50</v>
          </cell>
          <cell r="M63">
            <v>15</v>
          </cell>
          <cell r="N63">
            <v>35</v>
          </cell>
          <cell r="O63">
            <v>35</v>
          </cell>
          <cell r="P63">
            <v>2</v>
          </cell>
          <cell r="U63" t="str">
            <v>zal</v>
          </cell>
          <cell r="AX63">
            <v>20</v>
          </cell>
          <cell r="AZ63">
            <v>15</v>
          </cell>
        </row>
        <row r="64">
          <cell r="A64">
            <v>43</v>
          </cell>
          <cell r="B64" t="str">
            <v>F</v>
          </cell>
          <cell r="C64" t="str">
            <v>2025/2026</v>
          </cell>
          <cell r="E64">
            <v>3</v>
          </cell>
          <cell r="F64" t="str">
            <v>2027/2028</v>
          </cell>
          <cell r="G64" t="str">
            <v>RPS</v>
          </cell>
          <cell r="H64" t="str">
            <v>ze standardu</v>
          </cell>
          <cell r="I64" t="str">
            <v>Techniki pobierania materiału biologicznego</v>
          </cell>
          <cell r="L64">
            <v>50</v>
          </cell>
          <cell r="M64">
            <v>30</v>
          </cell>
          <cell r="N64">
            <v>20</v>
          </cell>
          <cell r="O64">
            <v>20</v>
          </cell>
          <cell r="P64">
            <v>2</v>
          </cell>
          <cell r="U64" t="str">
            <v>zal</v>
          </cell>
          <cell r="AA64">
            <v>10</v>
          </cell>
        </row>
        <row r="65">
          <cell r="A65">
            <v>44</v>
          </cell>
          <cell r="C65" t="str">
            <v>2025/2026</v>
          </cell>
          <cell r="E65">
            <v>3</v>
          </cell>
          <cell r="F65" t="str">
            <v>2027/2028</v>
          </cell>
          <cell r="G65" t="str">
            <v>PSW</v>
          </cell>
          <cell r="H65" t="str">
            <v>do dyspozycji uczelni (Autorska oferta uczelni)</v>
          </cell>
          <cell r="I65" t="str">
            <v>Przedmioty fakultatywne</v>
          </cell>
          <cell r="L65">
            <v>100</v>
          </cell>
          <cell r="M65">
            <v>20</v>
          </cell>
          <cell r="N65">
            <v>80</v>
          </cell>
          <cell r="O65">
            <v>80</v>
          </cell>
          <cell r="P65">
            <v>4</v>
          </cell>
          <cell r="U65" t="str">
            <v>zal</v>
          </cell>
          <cell r="AC65">
            <v>60</v>
          </cell>
          <cell r="AZ65">
            <v>20</v>
          </cell>
        </row>
        <row r="66">
          <cell r="A66">
            <v>45</v>
          </cell>
          <cell r="B66" t="str">
            <v>H</v>
          </cell>
          <cell r="C66" t="str">
            <v>2025/2026</v>
          </cell>
          <cell r="E66">
            <v>3</v>
          </cell>
          <cell r="F66" t="str">
            <v>2027/2028</v>
          </cell>
          <cell r="G66" t="str">
            <v>RPS</v>
          </cell>
          <cell r="H66" t="str">
            <v>ze standardu</v>
          </cell>
          <cell r="I66" t="str">
            <v>Praktyka zawodowa  w zakresie hematologii i koagulologii</v>
          </cell>
          <cell r="L66">
            <v>90</v>
          </cell>
          <cell r="M66">
            <v>0</v>
          </cell>
          <cell r="N66">
            <v>90</v>
          </cell>
          <cell r="O66">
            <v>90</v>
          </cell>
          <cell r="P66">
            <v>3</v>
          </cell>
          <cell r="U66" t="str">
            <v>zal</v>
          </cell>
        </row>
        <row r="67">
          <cell r="A67">
            <v>46</v>
          </cell>
          <cell r="B67" t="str">
            <v>H</v>
          </cell>
          <cell r="C67" t="str">
            <v>2025/2026</v>
          </cell>
          <cell r="E67">
            <v>3</v>
          </cell>
          <cell r="F67" t="str">
            <v>2027/2028</v>
          </cell>
          <cell r="G67" t="str">
            <v>RPS</v>
          </cell>
          <cell r="H67" t="str">
            <v>ze standardu</v>
          </cell>
          <cell r="I67" t="str">
            <v>Praktyka zawodowa w zakresie  chemii klinicznej</v>
          </cell>
          <cell r="L67">
            <v>90</v>
          </cell>
          <cell r="M67">
            <v>0</v>
          </cell>
          <cell r="N67">
            <v>90</v>
          </cell>
          <cell r="O67">
            <v>90</v>
          </cell>
          <cell r="P67">
            <v>3</v>
          </cell>
          <cell r="U67" t="str">
            <v>zal</v>
          </cell>
        </row>
        <row r="68">
          <cell r="A68">
            <v>47</v>
          </cell>
          <cell r="B68" t="str">
            <v>H</v>
          </cell>
          <cell r="C68" t="str">
            <v>2025/2026</v>
          </cell>
          <cell r="E68">
            <v>3</v>
          </cell>
          <cell r="F68" t="str">
            <v>2027/2028</v>
          </cell>
          <cell r="G68" t="str">
            <v>RPS</v>
          </cell>
          <cell r="H68" t="str">
            <v>ze standardu</v>
          </cell>
          <cell r="I68" t="str">
            <v>Praktyka zawodowa w zakresie analityki ogólnej</v>
          </cell>
          <cell r="L68">
            <v>60</v>
          </cell>
          <cell r="M68">
            <v>0</v>
          </cell>
          <cell r="N68">
            <v>60</v>
          </cell>
          <cell r="O68">
            <v>60</v>
          </cell>
          <cell r="P68">
            <v>2</v>
          </cell>
          <cell r="U68" t="str">
            <v>zal</v>
          </cell>
        </row>
        <row r="69">
          <cell r="I69" t="str">
            <v>sumy dla 3 roku</v>
          </cell>
          <cell r="L69">
            <v>1545</v>
          </cell>
          <cell r="M69">
            <v>505</v>
          </cell>
          <cell r="N69">
            <v>1040</v>
          </cell>
          <cell r="O69">
            <v>1040</v>
          </cell>
          <cell r="P69">
            <v>60</v>
          </cell>
          <cell r="U69">
            <v>0</v>
          </cell>
          <cell r="AA69">
            <v>150</v>
          </cell>
          <cell r="AC69">
            <v>75</v>
          </cell>
          <cell r="AX69">
            <v>110</v>
          </cell>
          <cell r="AZ69">
            <v>35</v>
          </cell>
        </row>
        <row r="70">
          <cell r="A70">
            <v>53</v>
          </cell>
          <cell r="B70" t="str">
            <v>F</v>
          </cell>
          <cell r="C70" t="str">
            <v>2025/2026</v>
          </cell>
          <cell r="E70">
            <v>4</v>
          </cell>
          <cell r="F70" t="str">
            <v>2028/2029</v>
          </cell>
          <cell r="G70" t="str">
            <v>RPS</v>
          </cell>
          <cell r="H70" t="str">
            <v>ze standardu</v>
          </cell>
          <cell r="I70" t="str">
            <v>Diagnostyka mikrobiologiczna</v>
          </cell>
          <cell r="L70">
            <v>175</v>
          </cell>
          <cell r="M70">
            <v>85</v>
          </cell>
          <cell r="N70">
            <v>90</v>
          </cell>
          <cell r="O70">
            <v>90</v>
          </cell>
          <cell r="P70">
            <v>7</v>
          </cell>
          <cell r="U70" t="str">
            <v>egz</v>
          </cell>
          <cell r="AA70">
            <v>30</v>
          </cell>
        </row>
        <row r="71">
          <cell r="A71">
            <v>54</v>
          </cell>
          <cell r="B71" t="str">
            <v>F</v>
          </cell>
          <cell r="C71" t="str">
            <v>2025/2026</v>
          </cell>
          <cell r="E71">
            <v>4</v>
          </cell>
          <cell r="F71" t="str">
            <v>2028/2029</v>
          </cell>
          <cell r="G71" t="str">
            <v>RPS</v>
          </cell>
          <cell r="H71" t="str">
            <v>do dyspozycji uczelni (Autorska oferta uczelni)</v>
          </cell>
          <cell r="I71" t="str">
            <v>Diagnostyka wirusologiczna</v>
          </cell>
          <cell r="L71">
            <v>50</v>
          </cell>
          <cell r="M71">
            <v>15</v>
          </cell>
          <cell r="N71">
            <v>35</v>
          </cell>
          <cell r="O71">
            <v>35</v>
          </cell>
          <cell r="P71">
            <v>2</v>
          </cell>
          <cell r="U71" t="str">
            <v>zal</v>
          </cell>
          <cell r="AC71">
            <v>35</v>
          </cell>
        </row>
        <row r="72">
          <cell r="A72">
            <v>55</v>
          </cell>
          <cell r="B72" t="str">
            <v>E</v>
          </cell>
          <cell r="C72" t="str">
            <v>2025/2026</v>
          </cell>
          <cell r="E72">
            <v>4</v>
          </cell>
          <cell r="F72" t="str">
            <v>2028/2029</v>
          </cell>
          <cell r="G72" t="str">
            <v>RPS</v>
          </cell>
          <cell r="H72" t="str">
            <v>ze standardu</v>
          </cell>
          <cell r="I72" t="str">
            <v>Biochemia kliniczna</v>
          </cell>
          <cell r="L72">
            <v>150</v>
          </cell>
          <cell r="M72">
            <v>60</v>
          </cell>
          <cell r="N72">
            <v>90</v>
          </cell>
          <cell r="O72">
            <v>90</v>
          </cell>
          <cell r="P72">
            <v>6</v>
          </cell>
          <cell r="U72" t="str">
            <v>egz</v>
          </cell>
          <cell r="AA72">
            <v>30</v>
          </cell>
        </row>
        <row r="73">
          <cell r="A73">
            <v>56</v>
          </cell>
          <cell r="B73" t="str">
            <v>A</v>
          </cell>
          <cell r="C73" t="str">
            <v>2025/2026</v>
          </cell>
          <cell r="E73">
            <v>4</v>
          </cell>
          <cell r="F73" t="str">
            <v>2028/2029</v>
          </cell>
          <cell r="G73" t="str">
            <v>RPS</v>
          </cell>
          <cell r="H73" t="str">
            <v>ze standardu</v>
          </cell>
          <cell r="I73" t="str">
            <v>Farmakologia</v>
          </cell>
          <cell r="L73">
            <v>100</v>
          </cell>
          <cell r="M73">
            <v>55</v>
          </cell>
          <cell r="N73">
            <v>45</v>
          </cell>
          <cell r="O73">
            <v>45</v>
          </cell>
          <cell r="P73">
            <v>4</v>
          </cell>
          <cell r="U73" t="str">
            <v>zal</v>
          </cell>
          <cell r="AX73">
            <v>15</v>
          </cell>
          <cell r="AZ73">
            <v>30</v>
          </cell>
        </row>
        <row r="74">
          <cell r="A74">
            <v>57</v>
          </cell>
          <cell r="B74" t="str">
            <v>E</v>
          </cell>
          <cell r="C74" t="str">
            <v>2025/2026</v>
          </cell>
          <cell r="E74">
            <v>4</v>
          </cell>
          <cell r="F74" t="str">
            <v>2028/2029</v>
          </cell>
          <cell r="G74" t="str">
            <v>RPS</v>
          </cell>
          <cell r="H74" t="str">
            <v>ze standardu</v>
          </cell>
          <cell r="I74" t="str">
            <v>Genetyka medyczna</v>
          </cell>
          <cell r="L74">
            <v>75</v>
          </cell>
          <cell r="M74">
            <v>30</v>
          </cell>
          <cell r="N74">
            <v>45</v>
          </cell>
          <cell r="O74">
            <v>45</v>
          </cell>
          <cell r="P74">
            <v>3</v>
          </cell>
          <cell r="U74" t="str">
            <v>egz</v>
          </cell>
          <cell r="AX74">
            <v>15</v>
          </cell>
        </row>
        <row r="75">
          <cell r="A75">
            <v>58</v>
          </cell>
          <cell r="B75" t="str">
            <v>E</v>
          </cell>
          <cell r="C75" t="str">
            <v>2025/2026</v>
          </cell>
          <cell r="E75">
            <v>4</v>
          </cell>
          <cell r="F75" t="str">
            <v>2028/2029</v>
          </cell>
          <cell r="G75" t="str">
            <v>RPS</v>
          </cell>
          <cell r="H75" t="str">
            <v>ze standardu</v>
          </cell>
          <cell r="I75" t="str">
            <v>Diagnostyka molekularna</v>
          </cell>
          <cell r="L75">
            <v>125</v>
          </cell>
          <cell r="M75">
            <v>60</v>
          </cell>
          <cell r="N75">
            <v>65</v>
          </cell>
          <cell r="O75">
            <v>65</v>
          </cell>
          <cell r="P75">
            <v>5</v>
          </cell>
          <cell r="U75" t="str">
            <v>egz</v>
          </cell>
          <cell r="AX75">
            <v>15</v>
          </cell>
          <cell r="AZ75">
            <v>20</v>
          </cell>
        </row>
        <row r="76">
          <cell r="A76">
            <v>59</v>
          </cell>
          <cell r="B76" t="str">
            <v>F</v>
          </cell>
          <cell r="C76" t="str">
            <v>2025/2026</v>
          </cell>
          <cell r="E76">
            <v>4</v>
          </cell>
          <cell r="F76" t="str">
            <v>2028/2029</v>
          </cell>
          <cell r="G76" t="str">
            <v>RPS</v>
          </cell>
          <cell r="H76" t="str">
            <v>ze standardu</v>
          </cell>
          <cell r="I76" t="str">
            <v>Praktyczna nauka zawodu</v>
          </cell>
          <cell r="L76">
            <v>225</v>
          </cell>
          <cell r="M76">
            <v>90</v>
          </cell>
          <cell r="N76">
            <v>135</v>
          </cell>
          <cell r="O76">
            <v>135</v>
          </cell>
          <cell r="P76">
            <v>9</v>
          </cell>
          <cell r="U76" t="str">
            <v>egz</v>
          </cell>
        </row>
        <row r="77">
          <cell r="A77">
            <v>60</v>
          </cell>
          <cell r="B77" t="str">
            <v>F</v>
          </cell>
          <cell r="C77" t="str">
            <v>2025/2026</v>
          </cell>
          <cell r="E77">
            <v>4</v>
          </cell>
          <cell r="F77" t="str">
            <v>2028/2029</v>
          </cell>
          <cell r="G77" t="str">
            <v>RPS</v>
          </cell>
          <cell r="H77" t="str">
            <v>ze standardu</v>
          </cell>
          <cell r="I77" t="str">
            <v>Serologia grup krwi i transfuzjologia</v>
          </cell>
          <cell r="L77">
            <v>150</v>
          </cell>
          <cell r="M77">
            <v>75</v>
          </cell>
          <cell r="N77">
            <v>75</v>
          </cell>
          <cell r="O77">
            <v>75</v>
          </cell>
          <cell r="P77">
            <v>6</v>
          </cell>
          <cell r="U77" t="str">
            <v>egz</v>
          </cell>
          <cell r="AX77">
            <v>45</v>
          </cell>
        </row>
        <row r="78">
          <cell r="A78">
            <v>61</v>
          </cell>
          <cell r="B78" t="str">
            <v>E</v>
          </cell>
          <cell r="C78" t="str">
            <v>2025/2026</v>
          </cell>
          <cell r="E78">
            <v>4</v>
          </cell>
          <cell r="F78" t="str">
            <v>2028/2029</v>
          </cell>
          <cell r="G78" t="str">
            <v>RPS</v>
          </cell>
          <cell r="H78" t="str">
            <v>ze standardu</v>
          </cell>
          <cell r="I78" t="str">
            <v>Toksykologia</v>
          </cell>
          <cell r="L78">
            <v>175</v>
          </cell>
          <cell r="M78">
            <v>70</v>
          </cell>
          <cell r="N78">
            <v>105</v>
          </cell>
          <cell r="O78">
            <v>105</v>
          </cell>
          <cell r="P78">
            <v>7</v>
          </cell>
          <cell r="U78" t="str">
            <v>egz</v>
          </cell>
          <cell r="AA78">
            <v>30</v>
          </cell>
          <cell r="AC78">
            <v>15</v>
          </cell>
        </row>
        <row r="79">
          <cell r="A79">
            <v>62</v>
          </cell>
          <cell r="C79" t="str">
            <v>2025/2026</v>
          </cell>
          <cell r="E79">
            <v>4</v>
          </cell>
          <cell r="F79" t="str">
            <v>2028/2029</v>
          </cell>
          <cell r="G79" t="str">
            <v>PSW</v>
          </cell>
          <cell r="H79" t="str">
            <v>do dyspozycji uczelni (Autorska oferta uczelni)</v>
          </cell>
          <cell r="I79" t="str">
            <v>Przedmioty fakultatywne *</v>
          </cell>
          <cell r="L79">
            <v>150</v>
          </cell>
          <cell r="M79">
            <v>30</v>
          </cell>
          <cell r="N79">
            <v>120</v>
          </cell>
          <cell r="O79">
            <v>120</v>
          </cell>
          <cell r="P79">
            <v>6</v>
          </cell>
          <cell r="U79" t="str">
            <v>zal</v>
          </cell>
          <cell r="AC79">
            <v>80</v>
          </cell>
          <cell r="AZ79">
            <v>40</v>
          </cell>
        </row>
        <row r="80">
          <cell r="A80">
            <v>63</v>
          </cell>
          <cell r="B80" t="str">
            <v>H</v>
          </cell>
          <cell r="C80" t="str">
            <v>2025/2026</v>
          </cell>
          <cell r="E80">
            <v>4</v>
          </cell>
          <cell r="F80" t="str">
            <v>2028/2029</v>
          </cell>
          <cell r="G80" t="str">
            <v>RPS</v>
          </cell>
          <cell r="H80" t="str">
            <v>ze standardu</v>
          </cell>
          <cell r="I80" t="str">
            <v>Praktyka zawodowa w zakresie mikrobiologii</v>
          </cell>
          <cell r="L80">
            <v>90</v>
          </cell>
          <cell r="M80">
            <v>0</v>
          </cell>
          <cell r="N80">
            <v>90</v>
          </cell>
          <cell r="O80">
            <v>90</v>
          </cell>
          <cell r="P80">
            <v>3</v>
          </cell>
          <cell r="U80" t="str">
            <v>zal</v>
          </cell>
        </row>
        <row r="81">
          <cell r="A81">
            <v>64</v>
          </cell>
          <cell r="B81" t="str">
            <v>H</v>
          </cell>
          <cell r="C81" t="str">
            <v>2025/2026</v>
          </cell>
          <cell r="E81">
            <v>4</v>
          </cell>
          <cell r="F81" t="str">
            <v>2028/2029</v>
          </cell>
          <cell r="G81" t="str">
            <v>RPS</v>
          </cell>
          <cell r="H81" t="str">
            <v>ze standardu</v>
          </cell>
          <cell r="I81" t="str">
            <v>Praktyka zawodowa w  zakresie serologii grup krwi i transfuzjologii</v>
          </cell>
          <cell r="L81">
            <v>60</v>
          </cell>
          <cell r="M81">
            <v>0</v>
          </cell>
          <cell r="N81">
            <v>60</v>
          </cell>
          <cell r="O81">
            <v>60</v>
          </cell>
          <cell r="P81">
            <v>2</v>
          </cell>
          <cell r="U81" t="str">
            <v>zal</v>
          </cell>
        </row>
        <row r="82">
          <cell r="I82" t="str">
            <v>sumy dla 4 roku</v>
          </cell>
          <cell r="L82">
            <v>1525</v>
          </cell>
          <cell r="M82">
            <v>570</v>
          </cell>
          <cell r="N82">
            <v>955</v>
          </cell>
          <cell r="O82">
            <v>955</v>
          </cell>
          <cell r="P82">
            <v>60</v>
          </cell>
          <cell r="U82">
            <v>0</v>
          </cell>
          <cell r="AA82">
            <v>90</v>
          </cell>
          <cell r="AC82">
            <v>130</v>
          </cell>
          <cell r="AX82">
            <v>90</v>
          </cell>
          <cell r="AZ82">
            <v>90</v>
          </cell>
        </row>
        <row r="83">
          <cell r="A83">
            <v>70</v>
          </cell>
          <cell r="B83" t="str">
            <v>E</v>
          </cell>
          <cell r="C83" t="str">
            <v>2025/2026</v>
          </cell>
          <cell r="E83">
            <v>5</v>
          </cell>
          <cell r="F83" t="str">
            <v>2029/2030</v>
          </cell>
          <cell r="G83" t="str">
            <v>RPS</v>
          </cell>
          <cell r="H83" t="str">
            <v>ze standardu</v>
          </cell>
          <cell r="I83" t="str">
            <v xml:space="preserve">Diagnostyka laboratoryjna </v>
          </cell>
          <cell r="L83">
            <v>225</v>
          </cell>
          <cell r="M83">
            <v>115</v>
          </cell>
          <cell r="N83">
            <v>110</v>
          </cell>
          <cell r="O83">
            <v>110</v>
          </cell>
          <cell r="P83">
            <v>9</v>
          </cell>
          <cell r="U83" t="str">
            <v>egz</v>
          </cell>
          <cell r="AA83">
            <v>30</v>
          </cell>
          <cell r="AC83">
            <v>30</v>
          </cell>
        </row>
        <row r="84">
          <cell r="A84">
            <v>71</v>
          </cell>
          <cell r="B84" t="str">
            <v>E</v>
          </cell>
          <cell r="C84" t="str">
            <v>2025/2026</v>
          </cell>
          <cell r="E84">
            <v>5</v>
          </cell>
          <cell r="F84" t="str">
            <v>2029/2030</v>
          </cell>
          <cell r="G84" t="str">
            <v>RPS</v>
          </cell>
          <cell r="H84" t="str">
            <v>do dyspozycji uczelni (Autorska oferta uczelni)</v>
          </cell>
          <cell r="I84" t="str">
            <v>Laboratoryjna diagnostyka geriatryczna</v>
          </cell>
          <cell r="L84">
            <v>75</v>
          </cell>
          <cell r="M84">
            <v>45</v>
          </cell>
          <cell r="N84">
            <v>30</v>
          </cell>
          <cell r="O84">
            <v>30</v>
          </cell>
          <cell r="P84">
            <v>3</v>
          </cell>
          <cell r="U84" t="str">
            <v>zal</v>
          </cell>
          <cell r="AA84">
            <v>15</v>
          </cell>
          <cell r="AC84">
            <v>15</v>
          </cell>
        </row>
        <row r="85">
          <cell r="A85">
            <v>72</v>
          </cell>
          <cell r="B85" t="str">
            <v>E</v>
          </cell>
          <cell r="C85" t="str">
            <v>2025/2026</v>
          </cell>
          <cell r="E85">
            <v>5</v>
          </cell>
          <cell r="F85" t="str">
            <v>2029/2030</v>
          </cell>
          <cell r="G85" t="str">
            <v>RPS</v>
          </cell>
          <cell r="H85" t="str">
            <v>do dyspozycji uczelni (Autorska oferta uczelni)</v>
          </cell>
          <cell r="I85" t="str">
            <v>Laboratoryjna diagnostyka pediatryczna</v>
          </cell>
          <cell r="L85">
            <v>75</v>
          </cell>
          <cell r="M85">
            <v>45</v>
          </cell>
          <cell r="N85">
            <v>30</v>
          </cell>
          <cell r="O85">
            <v>30</v>
          </cell>
          <cell r="P85">
            <v>3</v>
          </cell>
          <cell r="U85" t="str">
            <v>zal</v>
          </cell>
          <cell r="AA85">
            <v>15</v>
          </cell>
          <cell r="AC85">
            <v>15</v>
          </cell>
        </row>
        <row r="86">
          <cell r="A86">
            <v>73</v>
          </cell>
          <cell r="B86" t="str">
            <v>A</v>
          </cell>
          <cell r="C86" t="str">
            <v>2025/2026</v>
          </cell>
          <cell r="E86">
            <v>5</v>
          </cell>
          <cell r="F86" t="str">
            <v>2029/2030</v>
          </cell>
          <cell r="G86" t="str">
            <v>RPS</v>
          </cell>
          <cell r="H86" t="str">
            <v>do dyspozycji uczelni (Autorska oferta uczelni)</v>
          </cell>
          <cell r="I86" t="str">
            <v>Diadnostyka laboratoryjna zdrowia reprodukcyjnego człowieka</v>
          </cell>
          <cell r="L86">
            <v>50</v>
          </cell>
          <cell r="M86">
            <v>20</v>
          </cell>
          <cell r="N86">
            <v>30</v>
          </cell>
          <cell r="O86">
            <v>30</v>
          </cell>
          <cell r="P86">
            <v>2</v>
          </cell>
          <cell r="U86" t="str">
            <v>zal</v>
          </cell>
          <cell r="AA86">
            <v>20</v>
          </cell>
          <cell r="AC86">
            <v>10</v>
          </cell>
        </row>
        <row r="87">
          <cell r="A87">
            <v>74</v>
          </cell>
          <cell r="B87" t="str">
            <v>D</v>
          </cell>
          <cell r="C87" t="str">
            <v>2025/2026</v>
          </cell>
          <cell r="E87">
            <v>5</v>
          </cell>
          <cell r="F87" t="str">
            <v>2029/2030</v>
          </cell>
          <cell r="G87" t="str">
            <v>RPS</v>
          </cell>
          <cell r="H87" t="str">
            <v>do dyspozycji uczelni (Autorska oferta uczelni)</v>
          </cell>
          <cell r="I87" t="str">
            <v>Podstawy biobankowania</v>
          </cell>
          <cell r="L87">
            <v>25</v>
          </cell>
          <cell r="M87">
            <v>5</v>
          </cell>
          <cell r="N87">
            <v>20</v>
          </cell>
          <cell r="O87">
            <v>20</v>
          </cell>
          <cell r="P87">
            <v>1</v>
          </cell>
          <cell r="U87" t="str">
            <v>zal</v>
          </cell>
          <cell r="AC87">
            <v>20</v>
          </cell>
        </row>
        <row r="88">
          <cell r="A88">
            <v>75</v>
          </cell>
          <cell r="B88" t="str">
            <v>D</v>
          </cell>
          <cell r="C88" t="str">
            <v>2025/2026</v>
          </cell>
          <cell r="E88">
            <v>5</v>
          </cell>
          <cell r="F88" t="str">
            <v>2029/2030</v>
          </cell>
          <cell r="G88" t="str">
            <v>RPS</v>
          </cell>
          <cell r="H88" t="str">
            <v>ze standardu</v>
          </cell>
          <cell r="I88" t="str">
            <v>Propedeutyka medycynyI</v>
          </cell>
          <cell r="L88">
            <v>100</v>
          </cell>
          <cell r="M88">
            <v>40</v>
          </cell>
          <cell r="N88">
            <v>60</v>
          </cell>
          <cell r="O88">
            <v>60</v>
          </cell>
          <cell r="P88">
            <v>4</v>
          </cell>
          <cell r="U88" t="str">
            <v>zal</v>
          </cell>
        </row>
        <row r="89">
          <cell r="A89">
            <v>76</v>
          </cell>
          <cell r="B89" t="str">
            <v>D</v>
          </cell>
          <cell r="C89" t="str">
            <v>2025/2026</v>
          </cell>
          <cell r="E89">
            <v>5</v>
          </cell>
          <cell r="F89" t="str">
            <v>2029/2030</v>
          </cell>
          <cell r="G89" t="str">
            <v>RPS</v>
          </cell>
          <cell r="H89" t="str">
            <v>ze standardu</v>
          </cell>
          <cell r="I89" t="str">
            <v xml:space="preserve">Propedeutyka medycyny II </v>
          </cell>
          <cell r="L89">
            <v>50</v>
          </cell>
          <cell r="M89">
            <v>20</v>
          </cell>
          <cell r="N89">
            <v>30</v>
          </cell>
          <cell r="O89">
            <v>30</v>
          </cell>
          <cell r="P89">
            <v>2</v>
          </cell>
          <cell r="U89" t="str">
            <v>zal</v>
          </cell>
          <cell r="AA89">
            <v>10</v>
          </cell>
          <cell r="AC89">
            <v>20</v>
          </cell>
        </row>
        <row r="90">
          <cell r="A90">
            <v>77</v>
          </cell>
          <cell r="B90" t="str">
            <v>B</v>
          </cell>
          <cell r="C90" t="str">
            <v>2025/2026</v>
          </cell>
          <cell r="E90">
            <v>5</v>
          </cell>
          <cell r="F90" t="str">
            <v>2029/2030</v>
          </cell>
          <cell r="G90" t="str">
            <v>RPS</v>
          </cell>
          <cell r="H90" t="str">
            <v>ze standardu</v>
          </cell>
          <cell r="I90" t="str">
            <v>Statystyka medyczna</v>
          </cell>
          <cell r="L90">
            <v>75</v>
          </cell>
          <cell r="M90">
            <v>30</v>
          </cell>
          <cell r="N90">
            <v>45</v>
          </cell>
          <cell r="O90">
            <v>45</v>
          </cell>
          <cell r="P90">
            <v>3</v>
          </cell>
          <cell r="U90" t="str">
            <v>zal</v>
          </cell>
          <cell r="AA90">
            <v>15</v>
          </cell>
        </row>
        <row r="91">
          <cell r="A91">
            <v>78</v>
          </cell>
          <cell r="B91" t="str">
            <v>F</v>
          </cell>
          <cell r="C91" t="str">
            <v>2025/2026</v>
          </cell>
          <cell r="E91">
            <v>5</v>
          </cell>
          <cell r="F91" t="str">
            <v>2029/2030</v>
          </cell>
          <cell r="G91" t="str">
            <v>RPS</v>
          </cell>
          <cell r="H91" t="str">
            <v>do dyspozycji uczelni (Autorska oferta uczelni)</v>
          </cell>
          <cell r="I91" t="str">
            <v>Diagnostyczna opieka medyczna</v>
          </cell>
          <cell r="L91">
            <v>25</v>
          </cell>
          <cell r="M91">
            <v>5</v>
          </cell>
          <cell r="N91">
            <v>20</v>
          </cell>
          <cell r="O91">
            <v>20</v>
          </cell>
          <cell r="P91">
            <v>1</v>
          </cell>
          <cell r="U91" t="str">
            <v>zal</v>
          </cell>
          <cell r="AC91">
            <v>20</v>
          </cell>
        </row>
        <row r="92">
          <cell r="A92">
            <v>79</v>
          </cell>
          <cell r="B92" t="str">
            <v>G</v>
          </cell>
          <cell r="C92" t="str">
            <v>2025/2026</v>
          </cell>
          <cell r="E92">
            <v>5</v>
          </cell>
          <cell r="F92" t="str">
            <v>2029/2030</v>
          </cell>
          <cell r="G92" t="str">
            <v>RPS</v>
          </cell>
          <cell r="H92" t="str">
            <v>ze standardu</v>
          </cell>
          <cell r="I92" t="str">
            <v>Metodologia badań naukowych – ćwiczenia specjalistyczne</v>
          </cell>
          <cell r="L92">
            <v>625</v>
          </cell>
          <cell r="M92">
            <v>175</v>
          </cell>
          <cell r="N92">
            <v>450</v>
          </cell>
          <cell r="O92">
            <v>450</v>
          </cell>
          <cell r="P92">
            <v>25</v>
          </cell>
          <cell r="U92" t="str">
            <v>zal</v>
          </cell>
        </row>
        <row r="93">
          <cell r="A93">
            <v>80</v>
          </cell>
          <cell r="C93" t="str">
            <v>2025/2026</v>
          </cell>
          <cell r="E93">
            <v>5</v>
          </cell>
          <cell r="F93" t="str">
            <v>2029/2030</v>
          </cell>
          <cell r="G93" t="str">
            <v>PSW</v>
          </cell>
          <cell r="H93" t="str">
            <v>do dyspozycji uczelni (Autorska oferta uczelni)</v>
          </cell>
          <cell r="I93" t="str">
            <v>Przedmioty fakultatywne</v>
          </cell>
          <cell r="L93">
            <v>75</v>
          </cell>
          <cell r="M93">
            <v>15</v>
          </cell>
          <cell r="N93">
            <v>60</v>
          </cell>
          <cell r="O93">
            <v>60</v>
          </cell>
          <cell r="P93">
            <v>3</v>
          </cell>
          <cell r="U93" t="str">
            <v>zal</v>
          </cell>
          <cell r="AC93">
            <v>60</v>
          </cell>
        </row>
        <row r="94">
          <cell r="A94">
            <v>81</v>
          </cell>
          <cell r="B94" t="str">
            <v>H</v>
          </cell>
          <cell r="C94" t="str">
            <v>2025/2026</v>
          </cell>
          <cell r="E94">
            <v>5</v>
          </cell>
          <cell r="F94" t="str">
            <v>2029/2030</v>
          </cell>
          <cell r="G94" t="str">
            <v>RPS</v>
          </cell>
          <cell r="H94" t="str">
            <v>ze standardu</v>
          </cell>
          <cell r="I94" t="str">
            <v>Praktyka zawodowa</v>
          </cell>
          <cell r="L94">
            <v>120</v>
          </cell>
          <cell r="M94">
            <v>0</v>
          </cell>
          <cell r="N94">
            <v>120</v>
          </cell>
          <cell r="O94">
            <v>120</v>
          </cell>
          <cell r="P94">
            <v>4</v>
          </cell>
          <cell r="U94" t="str">
            <v>zal</v>
          </cell>
        </row>
        <row r="95">
          <cell r="I95" t="str">
            <v>suma dla 5 roku</v>
          </cell>
          <cell r="L95">
            <v>1520</v>
          </cell>
          <cell r="M95">
            <v>515</v>
          </cell>
          <cell r="N95">
            <v>1005</v>
          </cell>
          <cell r="O95">
            <v>1005</v>
          </cell>
          <cell r="P95">
            <v>60</v>
          </cell>
          <cell r="U95">
            <v>0</v>
          </cell>
          <cell r="AA95">
            <v>105</v>
          </cell>
          <cell r="AC95">
            <v>190</v>
          </cell>
          <cell r="AX95">
            <v>0</v>
          </cell>
          <cell r="AZ95">
            <v>0</v>
          </cell>
        </row>
      </sheetData>
      <sheetData sheetId="2"/>
      <sheetData sheetId="3">
        <row r="18">
          <cell r="T18" t="str">
            <v>A.W01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E104"/>
  <sheetViews>
    <sheetView tabSelected="1" zoomScale="80" zoomScaleNormal="80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A24" sqref="A24:XFD24"/>
    </sheetView>
  </sheetViews>
  <sheetFormatPr defaultRowHeight="15" x14ac:dyDescent="0.25"/>
  <cols>
    <col min="1" max="1" width="5.42578125" customWidth="1"/>
    <col min="2" max="2" width="6.7109375" customWidth="1"/>
    <col min="3" max="3" width="12.140625" customWidth="1"/>
    <col min="4" max="4" width="6.7109375" customWidth="1"/>
    <col min="5" max="5" width="6.7109375" style="1" customWidth="1"/>
    <col min="6" max="6" width="12.5703125" customWidth="1"/>
    <col min="7" max="7" width="7.140625" customWidth="1"/>
    <col min="8" max="8" width="19.5703125" style="3" customWidth="1"/>
    <col min="9" max="9" width="32.140625" style="3" customWidth="1"/>
    <col min="10" max="10" width="14.42578125" style="3" customWidth="1"/>
    <col min="11" max="11" width="12" customWidth="1"/>
    <col min="12" max="13" width="6.85546875" style="3" customWidth="1"/>
    <col min="14" max="14" width="11.85546875" style="3" customWidth="1"/>
    <col min="15" max="15" width="6.7109375" style="3" customWidth="1"/>
    <col min="16" max="16" width="6.5703125" style="3" customWidth="1"/>
    <col min="17" max="19" width="5.85546875" style="3" customWidth="1"/>
    <col min="20" max="60" width="4.28515625" customWidth="1"/>
    <col min="61" max="61" width="5" customWidth="1"/>
    <col min="62" max="145" width="4.28515625" customWidth="1"/>
    <col min="146" max="146" width="6.5703125" customWidth="1"/>
    <col min="147" max="153" width="4.28515625" customWidth="1"/>
    <col min="154" max="154" width="3.85546875" customWidth="1"/>
    <col min="155" max="278" width="4.28515625" customWidth="1"/>
  </cols>
  <sheetData>
    <row r="2" spans="1:19" ht="21" x14ac:dyDescent="0.35">
      <c r="G2" s="331" t="s">
        <v>0</v>
      </c>
      <c r="H2" s="331"/>
      <c r="I2" s="331"/>
      <c r="J2" s="2"/>
      <c r="K2" s="2"/>
    </row>
    <row r="5" spans="1:19" ht="18.75" x14ac:dyDescent="0.3">
      <c r="G5" s="4" t="s">
        <v>1</v>
      </c>
      <c r="H5" s="5"/>
      <c r="I5" s="6" t="s">
        <v>2</v>
      </c>
      <c r="J5" s="7"/>
    </row>
    <row r="6" spans="1:19" ht="18.75" x14ac:dyDescent="0.3">
      <c r="G6" s="4" t="s">
        <v>3</v>
      </c>
      <c r="H6" s="5"/>
      <c r="I6" s="6" t="s">
        <v>4</v>
      </c>
      <c r="J6" s="7"/>
    </row>
    <row r="7" spans="1:19" x14ac:dyDescent="0.25">
      <c r="G7" s="8" t="s">
        <v>5</v>
      </c>
      <c r="H7" s="9"/>
      <c r="I7" s="6" t="s">
        <v>6</v>
      </c>
    </row>
    <row r="8" spans="1:19" ht="18.75" x14ac:dyDescent="0.3">
      <c r="G8" s="8" t="s">
        <v>7</v>
      </c>
      <c r="H8" s="9"/>
      <c r="I8" s="6" t="s">
        <v>8</v>
      </c>
      <c r="J8" s="7"/>
    </row>
    <row r="9" spans="1:19" x14ac:dyDescent="0.25">
      <c r="G9" s="8" t="s">
        <v>9</v>
      </c>
      <c r="H9" s="9"/>
      <c r="I9" s="6" t="s">
        <v>10</v>
      </c>
    </row>
    <row r="10" spans="1:19" x14ac:dyDescent="0.25">
      <c r="G10" s="8" t="s">
        <v>11</v>
      </c>
      <c r="H10" s="9"/>
      <c r="I10" s="6" t="s">
        <v>12</v>
      </c>
      <c r="J10" s="10"/>
      <c r="L10" s="10"/>
      <c r="M10" s="10"/>
      <c r="N10" s="11"/>
      <c r="O10" s="10"/>
      <c r="P10" s="10"/>
    </row>
    <row r="11" spans="1:19" x14ac:dyDescent="0.25">
      <c r="G11" s="12" t="s">
        <v>13</v>
      </c>
      <c r="H11" s="9"/>
      <c r="I11" s="13">
        <v>10</v>
      </c>
    </row>
    <row r="12" spans="1:19" x14ac:dyDescent="0.25">
      <c r="G12" s="12" t="s">
        <v>14</v>
      </c>
      <c r="H12" s="9"/>
      <c r="I12" s="14">
        <v>4800</v>
      </c>
    </row>
    <row r="13" spans="1:19" x14ac:dyDescent="0.25">
      <c r="G13" s="12" t="s">
        <v>15</v>
      </c>
      <c r="H13" s="9"/>
      <c r="I13" s="13">
        <v>300</v>
      </c>
    </row>
    <row r="14" spans="1:19" ht="15.75" thickBot="1" x14ac:dyDescent="0.3">
      <c r="J14" s="15"/>
      <c r="L14" s="15"/>
      <c r="M14" s="15"/>
      <c r="N14" s="15"/>
      <c r="O14" s="15"/>
      <c r="P14" s="15"/>
    </row>
    <row r="15" spans="1:19" ht="24" customHeight="1" x14ac:dyDescent="0.25">
      <c r="A15" s="332" t="s">
        <v>16</v>
      </c>
      <c r="B15" s="334" t="s">
        <v>17</v>
      </c>
      <c r="C15" s="334" t="s">
        <v>18</v>
      </c>
      <c r="D15" s="334" t="s">
        <v>19</v>
      </c>
      <c r="E15" s="334" t="s">
        <v>20</v>
      </c>
      <c r="F15" s="334" t="s">
        <v>21</v>
      </c>
      <c r="G15" s="334" t="s">
        <v>22</v>
      </c>
      <c r="H15" s="334" t="s">
        <v>23</v>
      </c>
      <c r="I15" s="336" t="s">
        <v>24</v>
      </c>
      <c r="J15" s="298" t="s">
        <v>25</v>
      </c>
      <c r="K15" s="299"/>
      <c r="L15" s="299"/>
      <c r="M15" s="299"/>
      <c r="N15" s="299"/>
      <c r="O15" s="299"/>
      <c r="P15" s="300"/>
      <c r="Q15" s="301" t="s">
        <v>26</v>
      </c>
      <c r="R15" s="302"/>
      <c r="S15" s="303"/>
    </row>
    <row r="16" spans="1:19" ht="27.75" customHeight="1" thickBot="1" x14ac:dyDescent="0.3">
      <c r="A16" s="333"/>
      <c r="B16" s="335"/>
      <c r="C16" s="335"/>
      <c r="D16" s="335"/>
      <c r="E16" s="335"/>
      <c r="F16" s="335"/>
      <c r="G16" s="335"/>
      <c r="H16" s="335"/>
      <c r="I16" s="337"/>
      <c r="J16" s="307" t="s">
        <v>27</v>
      </c>
      <c r="K16" s="308"/>
      <c r="L16" s="308"/>
      <c r="M16" s="308"/>
      <c r="N16" s="309"/>
      <c r="O16" s="310" t="s">
        <v>28</v>
      </c>
      <c r="P16" s="313" t="s">
        <v>29</v>
      </c>
      <c r="Q16" s="304"/>
      <c r="R16" s="305"/>
      <c r="S16" s="306"/>
    </row>
    <row r="17" spans="1:291" ht="78.75" customHeight="1" thickBot="1" x14ac:dyDescent="0.3">
      <c r="A17" s="333"/>
      <c r="B17" s="335"/>
      <c r="C17" s="335"/>
      <c r="D17" s="335"/>
      <c r="E17" s="335"/>
      <c r="F17" s="335"/>
      <c r="G17" s="335"/>
      <c r="H17" s="335"/>
      <c r="I17" s="337"/>
      <c r="J17" s="316" t="s">
        <v>30</v>
      </c>
      <c r="K17" s="319" t="s">
        <v>31</v>
      </c>
      <c r="L17" s="322" t="s">
        <v>32</v>
      </c>
      <c r="M17" s="325" t="s">
        <v>33</v>
      </c>
      <c r="N17" s="328" t="s">
        <v>34</v>
      </c>
      <c r="O17" s="311"/>
      <c r="P17" s="314"/>
      <c r="Q17" s="288" t="s">
        <v>35</v>
      </c>
      <c r="R17" s="291" t="s">
        <v>36</v>
      </c>
      <c r="S17" s="294" t="s">
        <v>37</v>
      </c>
      <c r="T17" s="281" t="s">
        <v>38</v>
      </c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97"/>
      <c r="AP17" s="280" t="s">
        <v>39</v>
      </c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281"/>
      <c r="BI17" s="281"/>
      <c r="BJ17" s="281"/>
      <c r="BK17" s="280" t="s">
        <v>40</v>
      </c>
      <c r="BL17" s="281"/>
      <c r="BM17" s="281"/>
      <c r="BN17" s="281"/>
      <c r="BO17" s="281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0" t="s">
        <v>41</v>
      </c>
      <c r="CA17" s="281"/>
      <c r="CB17" s="281"/>
      <c r="CC17" s="281"/>
      <c r="CD17" s="281"/>
      <c r="CE17" s="281"/>
      <c r="CF17" s="281"/>
      <c r="CG17" s="281"/>
      <c r="CH17" s="281"/>
      <c r="CI17" s="281"/>
      <c r="CJ17" s="281"/>
      <c r="CK17" s="281"/>
      <c r="CL17" s="281"/>
      <c r="CM17" s="281"/>
      <c r="CN17" s="281"/>
      <c r="CO17" s="282" t="s">
        <v>42</v>
      </c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  <c r="DT17" s="283"/>
      <c r="DU17" s="284" t="s">
        <v>43</v>
      </c>
      <c r="DV17" s="285"/>
      <c r="DW17" s="285"/>
      <c r="DX17" s="285"/>
      <c r="DY17" s="285"/>
      <c r="DZ17" s="285"/>
      <c r="EA17" s="285"/>
      <c r="EB17" s="285"/>
      <c r="EC17" s="285"/>
      <c r="ED17" s="285"/>
      <c r="EE17" s="285"/>
      <c r="EF17" s="285"/>
      <c r="EG17" s="285"/>
      <c r="EH17" s="285"/>
      <c r="EI17" s="285"/>
      <c r="EJ17" s="285"/>
      <c r="EK17" s="285"/>
      <c r="EL17" s="285"/>
      <c r="EM17" s="285"/>
      <c r="EN17" s="285"/>
      <c r="EO17" s="286"/>
      <c r="EP17" s="16" t="s">
        <v>44</v>
      </c>
      <c r="EQ17" s="284" t="s">
        <v>45</v>
      </c>
      <c r="ER17" s="285"/>
      <c r="ES17" s="285"/>
      <c r="ET17" s="285"/>
      <c r="EU17" s="285"/>
      <c r="EV17" s="285"/>
      <c r="EW17" s="285"/>
      <c r="EX17" s="286"/>
      <c r="EY17" s="277" t="s">
        <v>46</v>
      </c>
      <c r="EZ17" s="278"/>
      <c r="FA17" s="278"/>
      <c r="FB17" s="278"/>
      <c r="FC17" s="278"/>
      <c r="FD17" s="278"/>
      <c r="FE17" s="278"/>
      <c r="FF17" s="278"/>
      <c r="FG17" s="278"/>
      <c r="FH17" s="278"/>
      <c r="FI17" s="278"/>
      <c r="FJ17" s="278"/>
      <c r="FK17" s="278"/>
      <c r="FL17" s="278"/>
      <c r="FM17" s="278"/>
      <c r="FN17" s="278"/>
      <c r="FO17" s="278"/>
      <c r="FP17" s="279"/>
      <c r="FQ17" s="273" t="s">
        <v>47</v>
      </c>
      <c r="FR17" s="273"/>
      <c r="FS17" s="273"/>
      <c r="FT17" s="273"/>
      <c r="FU17" s="273"/>
      <c r="FV17" s="273"/>
      <c r="FW17" s="273"/>
      <c r="FX17" s="273"/>
      <c r="FY17" s="273"/>
      <c r="FZ17" s="273"/>
      <c r="GA17" s="273"/>
      <c r="GB17" s="273"/>
      <c r="GC17" s="273"/>
      <c r="GD17" s="273"/>
      <c r="GE17" s="287"/>
      <c r="GF17" s="272" t="s">
        <v>48</v>
      </c>
      <c r="GG17" s="273"/>
      <c r="GH17" s="273"/>
      <c r="GI17" s="273"/>
      <c r="GJ17" s="273"/>
      <c r="GK17" s="273"/>
      <c r="GL17" s="273"/>
      <c r="GM17" s="273"/>
      <c r="GN17" s="273"/>
      <c r="GO17" s="273"/>
      <c r="GP17" s="273"/>
      <c r="GQ17" s="273"/>
      <c r="GR17" s="273"/>
      <c r="GS17" s="272" t="s">
        <v>49</v>
      </c>
      <c r="GT17" s="273"/>
      <c r="GU17" s="273"/>
      <c r="GV17" s="273"/>
      <c r="GW17" s="273"/>
      <c r="GX17" s="273"/>
      <c r="GY17" s="273"/>
      <c r="GZ17" s="273"/>
      <c r="HA17" s="273"/>
      <c r="HB17" s="273"/>
      <c r="HC17" s="274" t="s">
        <v>50</v>
      </c>
      <c r="HD17" s="275"/>
      <c r="HE17" s="275"/>
      <c r="HF17" s="275"/>
      <c r="HG17" s="275"/>
      <c r="HH17" s="275"/>
      <c r="HI17" s="275"/>
      <c r="HJ17" s="275"/>
      <c r="HK17" s="275"/>
      <c r="HL17" s="275"/>
      <c r="HM17" s="275"/>
      <c r="HN17" s="275"/>
      <c r="HO17" s="275"/>
      <c r="HP17" s="275"/>
      <c r="HQ17" s="275"/>
      <c r="HR17" s="275"/>
      <c r="HS17" s="275"/>
      <c r="HT17" s="275"/>
      <c r="HU17" s="275"/>
      <c r="HV17" s="275"/>
      <c r="HW17" s="275"/>
      <c r="HX17" s="275"/>
      <c r="HY17" s="275"/>
      <c r="HZ17" s="275"/>
      <c r="IA17" s="275"/>
      <c r="IB17" s="275"/>
      <c r="IC17" s="276"/>
      <c r="ID17" s="272" t="s">
        <v>51</v>
      </c>
      <c r="IE17" s="273"/>
      <c r="IF17" s="273"/>
      <c r="IG17" s="273"/>
      <c r="IH17" s="273"/>
      <c r="II17" s="273"/>
      <c r="IJ17" s="273"/>
      <c r="IK17" s="273"/>
      <c r="IL17" s="273"/>
      <c r="IM17" s="273"/>
      <c r="IN17" s="273"/>
      <c r="IO17" s="273"/>
      <c r="IP17" s="273"/>
      <c r="IQ17" s="273"/>
      <c r="IR17" s="273"/>
      <c r="IS17" s="273"/>
      <c r="IT17" s="273"/>
      <c r="IU17" s="273"/>
      <c r="IV17" s="273"/>
      <c r="IW17" s="273"/>
      <c r="IX17" s="273"/>
      <c r="IY17" s="273"/>
      <c r="IZ17" s="273"/>
      <c r="JA17" s="277" t="s">
        <v>52</v>
      </c>
      <c r="JB17" s="278"/>
      <c r="JC17" s="278"/>
      <c r="JD17" s="278"/>
      <c r="JE17" s="279"/>
      <c r="JF17" s="278" t="s">
        <v>53</v>
      </c>
      <c r="JG17" s="278"/>
      <c r="JH17" s="278"/>
      <c r="JI17" s="278"/>
      <c r="JJ17" s="260" t="s">
        <v>37</v>
      </c>
      <c r="JK17" s="261"/>
      <c r="JL17" s="261"/>
      <c r="JM17" s="261"/>
      <c r="JN17" s="261"/>
      <c r="JO17" s="261"/>
      <c r="JP17" s="261"/>
      <c r="JQ17" s="261"/>
      <c r="JR17" s="262"/>
      <c r="JS17" s="263" t="s">
        <v>54</v>
      </c>
      <c r="JT17" s="264"/>
      <c r="JU17" s="264"/>
      <c r="JV17" s="264"/>
      <c r="JW17" s="264"/>
      <c r="JX17" s="264"/>
      <c r="JY17" s="264"/>
      <c r="JZ17" s="264"/>
      <c r="KA17" s="264"/>
      <c r="KB17" s="264"/>
      <c r="KC17" s="264"/>
      <c r="KD17" s="264"/>
      <c r="KE17" s="265"/>
    </row>
    <row r="18" spans="1:291" s="21" customFormat="1" ht="13.5" customHeight="1" x14ac:dyDescent="0.25">
      <c r="A18" s="266"/>
      <c r="B18" s="268"/>
      <c r="C18" s="268"/>
      <c r="D18" s="268"/>
      <c r="E18" s="268"/>
      <c r="F18" s="268"/>
      <c r="G18" s="268"/>
      <c r="H18" s="17"/>
      <c r="I18" s="270"/>
      <c r="J18" s="317"/>
      <c r="K18" s="320"/>
      <c r="L18" s="323"/>
      <c r="M18" s="326"/>
      <c r="N18" s="329"/>
      <c r="O18" s="311"/>
      <c r="P18" s="314"/>
      <c r="Q18" s="289"/>
      <c r="R18" s="292"/>
      <c r="S18" s="295"/>
      <c r="T18" s="258" t="s">
        <v>55</v>
      </c>
      <c r="U18" s="240" t="s">
        <v>56</v>
      </c>
      <c r="V18" s="240" t="s">
        <v>57</v>
      </c>
      <c r="W18" s="240" t="s">
        <v>58</v>
      </c>
      <c r="X18" s="240" t="s">
        <v>59</v>
      </c>
      <c r="Y18" s="240" t="s">
        <v>60</v>
      </c>
      <c r="Z18" s="240" t="s">
        <v>61</v>
      </c>
      <c r="AA18" s="240" t="s">
        <v>62</v>
      </c>
      <c r="AB18" s="240" t="s">
        <v>63</v>
      </c>
      <c r="AC18" s="240" t="s">
        <v>64</v>
      </c>
      <c r="AD18" s="240" t="s">
        <v>65</v>
      </c>
      <c r="AE18" s="240" t="s">
        <v>66</v>
      </c>
      <c r="AF18" s="240" t="s">
        <v>67</v>
      </c>
      <c r="AG18" s="240" t="s">
        <v>68</v>
      </c>
      <c r="AH18" s="240" t="s">
        <v>69</v>
      </c>
      <c r="AI18" s="240" t="s">
        <v>70</v>
      </c>
      <c r="AJ18" s="240" t="s">
        <v>71</v>
      </c>
      <c r="AK18" s="240" t="s">
        <v>72</v>
      </c>
      <c r="AL18" s="240" t="s">
        <v>73</v>
      </c>
      <c r="AM18" s="240" t="s">
        <v>74</v>
      </c>
      <c r="AN18" s="240" t="s">
        <v>75</v>
      </c>
      <c r="AO18" s="250" t="s">
        <v>76</v>
      </c>
      <c r="AP18" s="252" t="s">
        <v>77</v>
      </c>
      <c r="AQ18" s="240" t="s">
        <v>78</v>
      </c>
      <c r="AR18" s="240" t="s">
        <v>79</v>
      </c>
      <c r="AS18" s="240" t="s">
        <v>80</v>
      </c>
      <c r="AT18" s="240" t="s">
        <v>81</v>
      </c>
      <c r="AU18" s="240" t="s">
        <v>82</v>
      </c>
      <c r="AV18" s="240" t="s">
        <v>83</v>
      </c>
      <c r="AW18" s="240" t="s">
        <v>84</v>
      </c>
      <c r="AX18" s="240" t="s">
        <v>85</v>
      </c>
      <c r="AY18" s="240" t="s">
        <v>86</v>
      </c>
      <c r="AZ18" s="240" t="s">
        <v>87</v>
      </c>
      <c r="BA18" s="240" t="s">
        <v>88</v>
      </c>
      <c r="BB18" s="240" t="s">
        <v>89</v>
      </c>
      <c r="BC18" s="240" t="s">
        <v>90</v>
      </c>
      <c r="BD18" s="240" t="s">
        <v>91</v>
      </c>
      <c r="BE18" s="240" t="s">
        <v>92</v>
      </c>
      <c r="BF18" s="240" t="s">
        <v>93</v>
      </c>
      <c r="BG18" s="240" t="s">
        <v>94</v>
      </c>
      <c r="BH18" s="240" t="s">
        <v>95</v>
      </c>
      <c r="BI18" s="240" t="s">
        <v>96</v>
      </c>
      <c r="BJ18" s="256" t="s">
        <v>97</v>
      </c>
      <c r="BK18" s="258" t="s">
        <v>98</v>
      </c>
      <c r="BL18" s="240" t="s">
        <v>99</v>
      </c>
      <c r="BM18" s="240" t="s">
        <v>100</v>
      </c>
      <c r="BN18" s="240" t="s">
        <v>101</v>
      </c>
      <c r="BO18" s="240" t="s">
        <v>102</v>
      </c>
      <c r="BP18" s="240" t="s">
        <v>103</v>
      </c>
      <c r="BQ18" s="240" t="s">
        <v>104</v>
      </c>
      <c r="BR18" s="240" t="s">
        <v>105</v>
      </c>
      <c r="BS18" s="240" t="s">
        <v>106</v>
      </c>
      <c r="BT18" s="240" t="s">
        <v>107</v>
      </c>
      <c r="BU18" s="240" t="s">
        <v>108</v>
      </c>
      <c r="BV18" s="240" t="s">
        <v>109</v>
      </c>
      <c r="BW18" s="240" t="s">
        <v>110</v>
      </c>
      <c r="BX18" s="240" t="s">
        <v>111</v>
      </c>
      <c r="BY18" s="256" t="s">
        <v>112</v>
      </c>
      <c r="BZ18" s="254" t="s">
        <v>113</v>
      </c>
      <c r="CA18" s="240" t="s">
        <v>114</v>
      </c>
      <c r="CB18" s="240" t="s">
        <v>115</v>
      </c>
      <c r="CC18" s="240" t="s">
        <v>116</v>
      </c>
      <c r="CD18" s="240" t="s">
        <v>117</v>
      </c>
      <c r="CE18" s="240" t="s">
        <v>118</v>
      </c>
      <c r="CF18" s="240" t="s">
        <v>119</v>
      </c>
      <c r="CG18" s="240" t="s">
        <v>120</v>
      </c>
      <c r="CH18" s="240" t="s">
        <v>121</v>
      </c>
      <c r="CI18" s="240" t="s">
        <v>122</v>
      </c>
      <c r="CJ18" s="240" t="s">
        <v>123</v>
      </c>
      <c r="CK18" s="240" t="s">
        <v>124</v>
      </c>
      <c r="CL18" s="240" t="s">
        <v>125</v>
      </c>
      <c r="CM18" s="240" t="s">
        <v>126</v>
      </c>
      <c r="CN18" s="250" t="s">
        <v>127</v>
      </c>
      <c r="CO18" s="252" t="s">
        <v>128</v>
      </c>
      <c r="CP18" s="240" t="s">
        <v>129</v>
      </c>
      <c r="CQ18" s="240" t="s">
        <v>130</v>
      </c>
      <c r="CR18" s="240" t="s">
        <v>131</v>
      </c>
      <c r="CS18" s="240" t="s">
        <v>132</v>
      </c>
      <c r="CT18" s="240" t="s">
        <v>133</v>
      </c>
      <c r="CU18" s="240" t="s">
        <v>134</v>
      </c>
      <c r="CV18" s="240" t="s">
        <v>135</v>
      </c>
      <c r="CW18" s="240" t="s">
        <v>136</v>
      </c>
      <c r="CX18" s="240" t="s">
        <v>137</v>
      </c>
      <c r="CY18" s="240" t="s">
        <v>138</v>
      </c>
      <c r="CZ18" s="240" t="s">
        <v>139</v>
      </c>
      <c r="DA18" s="240" t="s">
        <v>140</v>
      </c>
      <c r="DB18" s="240" t="s">
        <v>141</v>
      </c>
      <c r="DC18" s="240" t="s">
        <v>142</v>
      </c>
      <c r="DD18" s="240" t="s">
        <v>143</v>
      </c>
      <c r="DE18" s="240" t="s">
        <v>144</v>
      </c>
      <c r="DF18" s="240" t="s">
        <v>145</v>
      </c>
      <c r="DG18" s="240" t="s">
        <v>146</v>
      </c>
      <c r="DH18" s="240" t="s">
        <v>147</v>
      </c>
      <c r="DI18" s="240" t="s">
        <v>148</v>
      </c>
      <c r="DJ18" s="240" t="s">
        <v>149</v>
      </c>
      <c r="DK18" s="240" t="s">
        <v>150</v>
      </c>
      <c r="DL18" s="240" t="s">
        <v>151</v>
      </c>
      <c r="DM18" s="240" t="s">
        <v>152</v>
      </c>
      <c r="DN18" s="240" t="s">
        <v>153</v>
      </c>
      <c r="DO18" s="240" t="s">
        <v>154</v>
      </c>
      <c r="DP18" s="240" t="s">
        <v>155</v>
      </c>
      <c r="DQ18" s="240" t="s">
        <v>156</v>
      </c>
      <c r="DR18" s="240" t="s">
        <v>157</v>
      </c>
      <c r="DS18" s="240" t="s">
        <v>158</v>
      </c>
      <c r="DT18" s="246" t="s">
        <v>159</v>
      </c>
      <c r="DU18" s="248" t="s">
        <v>160</v>
      </c>
      <c r="DV18" s="240" t="s">
        <v>161</v>
      </c>
      <c r="DW18" s="244" t="s">
        <v>162</v>
      </c>
      <c r="DX18" s="240" t="s">
        <v>163</v>
      </c>
      <c r="DY18" s="240" t="s">
        <v>164</v>
      </c>
      <c r="DZ18" s="240" t="s">
        <v>165</v>
      </c>
      <c r="EA18" s="240" t="s">
        <v>166</v>
      </c>
      <c r="EB18" s="240" t="s">
        <v>167</v>
      </c>
      <c r="EC18" s="240" t="s">
        <v>168</v>
      </c>
      <c r="ED18" s="240" t="s">
        <v>169</v>
      </c>
      <c r="EE18" s="240" t="s">
        <v>170</v>
      </c>
      <c r="EF18" s="240" t="s">
        <v>171</v>
      </c>
      <c r="EG18" s="240" t="s">
        <v>172</v>
      </c>
      <c r="EH18" s="240" t="s">
        <v>173</v>
      </c>
      <c r="EI18" s="240" t="s">
        <v>174</v>
      </c>
      <c r="EJ18" s="240" t="s">
        <v>175</v>
      </c>
      <c r="EK18" s="240" t="s">
        <v>176</v>
      </c>
      <c r="EL18" s="240" t="s">
        <v>177</v>
      </c>
      <c r="EM18" s="240" t="s">
        <v>178</v>
      </c>
      <c r="EN18" s="240" t="s">
        <v>179</v>
      </c>
      <c r="EO18" s="238" t="s">
        <v>180</v>
      </c>
      <c r="EP18" s="242" t="s">
        <v>181</v>
      </c>
      <c r="EQ18" s="236" t="s">
        <v>182</v>
      </c>
      <c r="ER18" s="234" t="s">
        <v>183</v>
      </c>
      <c r="ES18" s="236" t="s">
        <v>184</v>
      </c>
      <c r="ET18" s="234" t="s">
        <v>185</v>
      </c>
      <c r="EU18" s="236" t="s">
        <v>186</v>
      </c>
      <c r="EV18" s="234" t="s">
        <v>187</v>
      </c>
      <c r="EW18" s="234" t="s">
        <v>188</v>
      </c>
      <c r="EX18" s="238" t="s">
        <v>189</v>
      </c>
      <c r="EY18" s="232" t="s">
        <v>190</v>
      </c>
      <c r="EZ18" s="214" t="s">
        <v>191</v>
      </c>
      <c r="FA18" s="214" t="s">
        <v>192</v>
      </c>
      <c r="FB18" s="214" t="s">
        <v>193</v>
      </c>
      <c r="FC18" s="214" t="s">
        <v>194</v>
      </c>
      <c r="FD18" s="214" t="s">
        <v>195</v>
      </c>
      <c r="FE18" s="214" t="s">
        <v>196</v>
      </c>
      <c r="FF18" s="214" t="s">
        <v>197</v>
      </c>
      <c r="FG18" s="214" t="s">
        <v>198</v>
      </c>
      <c r="FH18" s="214" t="s">
        <v>199</v>
      </c>
      <c r="FI18" s="214" t="s">
        <v>200</v>
      </c>
      <c r="FJ18" s="214" t="s">
        <v>201</v>
      </c>
      <c r="FK18" s="214" t="s">
        <v>202</v>
      </c>
      <c r="FL18" s="214" t="s">
        <v>203</v>
      </c>
      <c r="FM18" s="214" t="s">
        <v>204</v>
      </c>
      <c r="FN18" s="214" t="s">
        <v>205</v>
      </c>
      <c r="FO18" s="214" t="s">
        <v>206</v>
      </c>
      <c r="FP18" s="224" t="s">
        <v>207</v>
      </c>
      <c r="FQ18" s="232" t="s">
        <v>208</v>
      </c>
      <c r="FR18" s="214" t="s">
        <v>209</v>
      </c>
      <c r="FS18" s="214" t="s">
        <v>210</v>
      </c>
      <c r="FT18" s="214" t="s">
        <v>211</v>
      </c>
      <c r="FU18" s="214" t="s">
        <v>212</v>
      </c>
      <c r="FV18" s="214" t="s">
        <v>213</v>
      </c>
      <c r="FW18" s="214" t="s">
        <v>214</v>
      </c>
      <c r="FX18" s="214" t="s">
        <v>215</v>
      </c>
      <c r="FY18" s="214" t="s">
        <v>216</v>
      </c>
      <c r="FZ18" s="214" t="s">
        <v>217</v>
      </c>
      <c r="GA18" s="214" t="s">
        <v>218</v>
      </c>
      <c r="GB18" s="214" t="s">
        <v>219</v>
      </c>
      <c r="GC18" s="214" t="s">
        <v>220</v>
      </c>
      <c r="GD18" s="214" t="s">
        <v>221</v>
      </c>
      <c r="GE18" s="224" t="s">
        <v>222</v>
      </c>
      <c r="GF18" s="232" t="s">
        <v>223</v>
      </c>
      <c r="GG18" s="214" t="s">
        <v>224</v>
      </c>
      <c r="GH18" s="214" t="s">
        <v>225</v>
      </c>
      <c r="GI18" s="214" t="s">
        <v>226</v>
      </c>
      <c r="GJ18" s="214" t="s">
        <v>227</v>
      </c>
      <c r="GK18" s="214" t="s">
        <v>228</v>
      </c>
      <c r="GL18" s="214" t="s">
        <v>229</v>
      </c>
      <c r="GM18" s="214" t="s">
        <v>230</v>
      </c>
      <c r="GN18" s="214" t="s">
        <v>231</v>
      </c>
      <c r="GO18" s="214" t="s">
        <v>232</v>
      </c>
      <c r="GP18" s="214" t="s">
        <v>233</v>
      </c>
      <c r="GQ18" s="214" t="s">
        <v>234</v>
      </c>
      <c r="GR18" s="224" t="s">
        <v>235</v>
      </c>
      <c r="GS18" s="232" t="s">
        <v>236</v>
      </c>
      <c r="GT18" s="214" t="s">
        <v>237</v>
      </c>
      <c r="GU18" s="214" t="s">
        <v>238</v>
      </c>
      <c r="GV18" s="214" t="s">
        <v>239</v>
      </c>
      <c r="GW18" s="214" t="s">
        <v>240</v>
      </c>
      <c r="GX18" s="214" t="s">
        <v>241</v>
      </c>
      <c r="GY18" s="214" t="s">
        <v>242</v>
      </c>
      <c r="GZ18" s="214" t="s">
        <v>243</v>
      </c>
      <c r="HA18" s="214" t="s">
        <v>244</v>
      </c>
      <c r="HB18" s="214" t="s">
        <v>245</v>
      </c>
      <c r="HC18" s="232" t="s">
        <v>246</v>
      </c>
      <c r="HD18" s="214" t="s">
        <v>247</v>
      </c>
      <c r="HE18" s="214" t="s">
        <v>248</v>
      </c>
      <c r="HF18" s="214" t="s">
        <v>249</v>
      </c>
      <c r="HG18" s="214" t="s">
        <v>250</v>
      </c>
      <c r="HH18" s="214" t="s">
        <v>251</v>
      </c>
      <c r="HI18" s="214" t="s">
        <v>252</v>
      </c>
      <c r="HJ18" s="214" t="s">
        <v>253</v>
      </c>
      <c r="HK18" s="214" t="s">
        <v>254</v>
      </c>
      <c r="HL18" s="214" t="s">
        <v>255</v>
      </c>
      <c r="HM18" s="214" t="s">
        <v>256</v>
      </c>
      <c r="HN18" s="214" t="s">
        <v>257</v>
      </c>
      <c r="HO18" s="214" t="s">
        <v>258</v>
      </c>
      <c r="HP18" s="214" t="s">
        <v>259</v>
      </c>
      <c r="HQ18" s="214" t="s">
        <v>260</v>
      </c>
      <c r="HR18" s="214" t="s">
        <v>261</v>
      </c>
      <c r="HS18" s="214" t="s">
        <v>262</v>
      </c>
      <c r="HT18" s="214" t="s">
        <v>263</v>
      </c>
      <c r="HU18" s="214" t="s">
        <v>264</v>
      </c>
      <c r="HV18" s="214" t="s">
        <v>265</v>
      </c>
      <c r="HW18" s="214" t="s">
        <v>266</v>
      </c>
      <c r="HX18" s="214" t="s">
        <v>267</v>
      </c>
      <c r="HY18" s="214" t="s">
        <v>268</v>
      </c>
      <c r="HZ18" s="214" t="s">
        <v>269</v>
      </c>
      <c r="IA18" s="214" t="s">
        <v>270</v>
      </c>
      <c r="IB18" s="214" t="s">
        <v>271</v>
      </c>
      <c r="IC18" s="230" t="s">
        <v>272</v>
      </c>
      <c r="ID18" s="232" t="s">
        <v>273</v>
      </c>
      <c r="IE18" s="214" t="s">
        <v>274</v>
      </c>
      <c r="IF18" s="214" t="s">
        <v>275</v>
      </c>
      <c r="IG18" s="214" t="s">
        <v>276</v>
      </c>
      <c r="IH18" s="214" t="s">
        <v>277</v>
      </c>
      <c r="II18" s="214" t="s">
        <v>278</v>
      </c>
      <c r="IJ18" s="214" t="s">
        <v>279</v>
      </c>
      <c r="IK18" s="214" t="s">
        <v>280</v>
      </c>
      <c r="IL18" s="214" t="s">
        <v>281</v>
      </c>
      <c r="IM18" s="214" t="s">
        <v>282</v>
      </c>
      <c r="IN18" s="214" t="s">
        <v>283</v>
      </c>
      <c r="IO18" s="214" t="s">
        <v>284</v>
      </c>
      <c r="IP18" s="214" t="s">
        <v>285</v>
      </c>
      <c r="IQ18" s="214" t="s">
        <v>286</v>
      </c>
      <c r="IR18" s="214" t="s">
        <v>287</v>
      </c>
      <c r="IS18" s="214" t="s">
        <v>288</v>
      </c>
      <c r="IT18" s="214" t="s">
        <v>289</v>
      </c>
      <c r="IU18" s="214" t="s">
        <v>290</v>
      </c>
      <c r="IV18" s="214" t="s">
        <v>291</v>
      </c>
      <c r="IW18" s="214" t="s">
        <v>292</v>
      </c>
      <c r="IX18" s="214" t="s">
        <v>293</v>
      </c>
      <c r="IY18" s="214" t="s">
        <v>294</v>
      </c>
      <c r="IZ18" s="224" t="s">
        <v>295</v>
      </c>
      <c r="JA18" s="226" t="s">
        <v>296</v>
      </c>
      <c r="JB18" s="214" t="s">
        <v>297</v>
      </c>
      <c r="JC18" s="228" t="s">
        <v>298</v>
      </c>
      <c r="JD18" s="214" t="s">
        <v>299</v>
      </c>
      <c r="JE18" s="216" t="s">
        <v>300</v>
      </c>
      <c r="JF18" s="218" t="s">
        <v>301</v>
      </c>
      <c r="JG18" s="220" t="s">
        <v>302</v>
      </c>
      <c r="JH18" s="220" t="s">
        <v>303</v>
      </c>
      <c r="JI18" s="222" t="s">
        <v>304</v>
      </c>
      <c r="JJ18" s="212" t="s">
        <v>305</v>
      </c>
      <c r="JK18" s="208" t="s">
        <v>306</v>
      </c>
      <c r="JL18" s="208" t="s">
        <v>307</v>
      </c>
      <c r="JM18" s="208" t="s">
        <v>308</v>
      </c>
      <c r="JN18" s="208" t="s">
        <v>309</v>
      </c>
      <c r="JO18" s="208" t="s">
        <v>310</v>
      </c>
      <c r="JP18" s="208" t="s">
        <v>311</v>
      </c>
      <c r="JQ18" s="208" t="s">
        <v>312</v>
      </c>
      <c r="JR18" s="210" t="s">
        <v>313</v>
      </c>
      <c r="JS18" s="18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20"/>
    </row>
    <row r="19" spans="1:291" s="21" customFormat="1" ht="46.5" customHeight="1" thickBot="1" x14ac:dyDescent="0.3">
      <c r="A19" s="267"/>
      <c r="B19" s="269"/>
      <c r="C19" s="269"/>
      <c r="D19" s="269"/>
      <c r="E19" s="269"/>
      <c r="F19" s="269"/>
      <c r="G19" s="269"/>
      <c r="H19" s="22"/>
      <c r="I19" s="271"/>
      <c r="J19" s="318"/>
      <c r="K19" s="321"/>
      <c r="L19" s="324"/>
      <c r="M19" s="327"/>
      <c r="N19" s="330"/>
      <c r="O19" s="312"/>
      <c r="P19" s="315"/>
      <c r="Q19" s="290"/>
      <c r="R19" s="293"/>
      <c r="S19" s="296"/>
      <c r="T19" s="259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51"/>
      <c r="AP19" s="253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57"/>
      <c r="BK19" s="259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57"/>
      <c r="BZ19" s="255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51"/>
      <c r="CO19" s="253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7"/>
      <c r="DU19" s="249"/>
      <c r="DV19" s="241"/>
      <c r="DW19" s="245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39"/>
      <c r="EP19" s="243"/>
      <c r="EQ19" s="237"/>
      <c r="ER19" s="235"/>
      <c r="ES19" s="237"/>
      <c r="ET19" s="235"/>
      <c r="EU19" s="237"/>
      <c r="EV19" s="235"/>
      <c r="EW19" s="235"/>
      <c r="EX19" s="239"/>
      <c r="EY19" s="233"/>
      <c r="EZ19" s="215"/>
      <c r="FA19" s="215"/>
      <c r="FB19" s="215"/>
      <c r="FC19" s="215"/>
      <c r="FD19" s="215"/>
      <c r="FE19" s="215"/>
      <c r="FF19" s="215"/>
      <c r="FG19" s="215"/>
      <c r="FH19" s="215"/>
      <c r="FI19" s="215"/>
      <c r="FJ19" s="215"/>
      <c r="FK19" s="215"/>
      <c r="FL19" s="215"/>
      <c r="FM19" s="215"/>
      <c r="FN19" s="215"/>
      <c r="FO19" s="215"/>
      <c r="FP19" s="225"/>
      <c r="FQ19" s="233"/>
      <c r="FR19" s="215"/>
      <c r="FS19" s="215"/>
      <c r="FT19" s="215"/>
      <c r="FU19" s="215"/>
      <c r="FV19" s="215"/>
      <c r="FW19" s="215"/>
      <c r="FX19" s="215"/>
      <c r="FY19" s="215"/>
      <c r="FZ19" s="215"/>
      <c r="GA19" s="215"/>
      <c r="GB19" s="215"/>
      <c r="GC19" s="215"/>
      <c r="GD19" s="215"/>
      <c r="GE19" s="225"/>
      <c r="GF19" s="233"/>
      <c r="GG19" s="215"/>
      <c r="GH19" s="215"/>
      <c r="GI19" s="215"/>
      <c r="GJ19" s="215"/>
      <c r="GK19" s="215"/>
      <c r="GL19" s="215"/>
      <c r="GM19" s="215"/>
      <c r="GN19" s="215"/>
      <c r="GO19" s="215"/>
      <c r="GP19" s="215"/>
      <c r="GQ19" s="215"/>
      <c r="GR19" s="225"/>
      <c r="GS19" s="233"/>
      <c r="GT19" s="215"/>
      <c r="GU19" s="215"/>
      <c r="GV19" s="215"/>
      <c r="GW19" s="215"/>
      <c r="GX19" s="215"/>
      <c r="GY19" s="215"/>
      <c r="GZ19" s="215"/>
      <c r="HA19" s="215"/>
      <c r="HB19" s="215"/>
      <c r="HC19" s="233"/>
      <c r="HD19" s="215"/>
      <c r="HE19" s="215"/>
      <c r="HF19" s="215"/>
      <c r="HG19" s="215"/>
      <c r="HH19" s="215"/>
      <c r="HI19" s="215"/>
      <c r="HJ19" s="215"/>
      <c r="HK19" s="215"/>
      <c r="HL19" s="215"/>
      <c r="HM19" s="215"/>
      <c r="HN19" s="215"/>
      <c r="HO19" s="215"/>
      <c r="HP19" s="215"/>
      <c r="HQ19" s="215"/>
      <c r="HR19" s="215"/>
      <c r="HS19" s="215"/>
      <c r="HT19" s="215"/>
      <c r="HU19" s="215"/>
      <c r="HV19" s="215"/>
      <c r="HW19" s="215"/>
      <c r="HX19" s="215"/>
      <c r="HY19" s="215"/>
      <c r="HZ19" s="215"/>
      <c r="IA19" s="215"/>
      <c r="IB19" s="215"/>
      <c r="IC19" s="231"/>
      <c r="ID19" s="233"/>
      <c r="IE19" s="215"/>
      <c r="IF19" s="215"/>
      <c r="IG19" s="215"/>
      <c r="IH19" s="215"/>
      <c r="II19" s="215"/>
      <c r="IJ19" s="215"/>
      <c r="IK19" s="215"/>
      <c r="IL19" s="215"/>
      <c r="IM19" s="215"/>
      <c r="IN19" s="215"/>
      <c r="IO19" s="215"/>
      <c r="IP19" s="215"/>
      <c r="IQ19" s="215"/>
      <c r="IR19" s="215"/>
      <c r="IS19" s="215"/>
      <c r="IT19" s="215"/>
      <c r="IU19" s="215"/>
      <c r="IV19" s="215"/>
      <c r="IW19" s="215"/>
      <c r="IX19" s="215"/>
      <c r="IY19" s="215"/>
      <c r="IZ19" s="225"/>
      <c r="JA19" s="227"/>
      <c r="JB19" s="215"/>
      <c r="JC19" s="229"/>
      <c r="JD19" s="215"/>
      <c r="JE19" s="217"/>
      <c r="JF19" s="219"/>
      <c r="JG19" s="221"/>
      <c r="JH19" s="221"/>
      <c r="JI19" s="223"/>
      <c r="JJ19" s="213"/>
      <c r="JK19" s="209"/>
      <c r="JL19" s="209"/>
      <c r="JM19" s="209"/>
      <c r="JN19" s="209"/>
      <c r="JO19" s="209"/>
      <c r="JP19" s="209"/>
      <c r="JQ19" s="209"/>
      <c r="JR19" s="211"/>
      <c r="JS19" s="23"/>
      <c r="JT19" s="24"/>
      <c r="JU19" s="24"/>
      <c r="JV19" s="24"/>
      <c r="JW19" s="24"/>
      <c r="JX19" s="24"/>
      <c r="JY19" s="24"/>
      <c r="JZ19" s="24"/>
      <c r="KA19" s="24"/>
      <c r="KB19" s="24"/>
      <c r="KC19" s="24"/>
      <c r="KD19" s="24"/>
      <c r="KE19" s="25"/>
    </row>
    <row r="20" spans="1:291" s="53" customFormat="1" ht="31.5" customHeight="1" x14ac:dyDescent="0.25">
      <c r="A20" s="26">
        <f>'[1]Analityka medyczna-szczegółowy'!A20</f>
        <v>1</v>
      </c>
      <c r="B20" s="27" t="str">
        <f>IF('[1]Analityka medyczna-szczegółowy'!B20&gt;0,'[1]Analityka medyczna-szczegółowy'!B20," ")</f>
        <v>A</v>
      </c>
      <c r="C20" s="27" t="str">
        <f>IF('[1]Analityka medyczna-szczegółowy'!C20&gt;0,'[1]Analityka medyczna-szczegółowy'!C20," ")</f>
        <v>2025/2026</v>
      </c>
      <c r="D20" s="27" t="str">
        <f>IF('[1]Analityka medyczna-szczegółowy'!D20&gt;0,'[1]Analityka medyczna-szczegółowy'!D20," ")</f>
        <v xml:space="preserve"> </v>
      </c>
      <c r="E20" s="27">
        <f>IF('[1]Analityka medyczna-szczegółowy'!E20&gt;0,'[1]Analityka medyczna-szczegółowy'!E20," ")</f>
        <v>1</v>
      </c>
      <c r="F20" s="27" t="str">
        <f>IF('[1]Analityka medyczna-szczegółowy'!F20&gt;0,'[1]Analityka medyczna-szczegółowy'!F20," ")</f>
        <v>2025/2026</v>
      </c>
      <c r="G20" s="27" t="str">
        <f>IF('[1]Analityka medyczna-szczegółowy'!G20&gt;0,'[1]Analityka medyczna-szczegółowy'!G20," ")</f>
        <v>RPS</v>
      </c>
      <c r="H20" s="27" t="str">
        <f>IF('[1]Analityka medyczna-szczegółowy'!H20&gt;0,'[1]Analityka medyczna-szczegółowy'!H20," ")</f>
        <v>ze standardu</v>
      </c>
      <c r="I20" s="27" t="str">
        <f>IF('[1]Analityka medyczna-szczegółowy'!I20&gt;0,'[1]Analityka medyczna-szczegółowy'!I20," ")</f>
        <v>Anatomia</v>
      </c>
      <c r="J20" s="28">
        <f>'[1]Analityka medyczna-szczegółowy'!L20</f>
        <v>150</v>
      </c>
      <c r="K20" s="29">
        <f>'[1]Analityka medyczna-szczegółowy'!M20</f>
        <v>75</v>
      </c>
      <c r="L20" s="30">
        <f>'[1]Analityka medyczna-szczegółowy'!N20</f>
        <v>75</v>
      </c>
      <c r="M20" s="31">
        <f>'[1]Analityka medyczna-szczegółowy'!AA20+'[1]Analityka medyczna-szczegółowy'!AC20+'[1]Analityka medyczna-szczegółowy'!AX20+'[1]Analityka medyczna-szczegółowy'!AZ20</f>
        <v>60</v>
      </c>
      <c r="N20" s="32">
        <f>'[1]Analityka medyczna-szczegółowy'!O20</f>
        <v>75</v>
      </c>
      <c r="O20" s="33">
        <f>'[1]Analityka medyczna-szczegółowy'!P20</f>
        <v>6</v>
      </c>
      <c r="P20" s="34" t="str">
        <f>'[1]Analityka medyczna-szczegółowy'!U20</f>
        <v>egz</v>
      </c>
      <c r="Q20" s="35">
        <f t="shared" ref="Q20:Q39" si="0">SUM(T20:EX20)</f>
        <v>3</v>
      </c>
      <c r="R20" s="36">
        <f t="shared" ref="R20:R39" si="1">SUM(EY20:JI20)</f>
        <v>3</v>
      </c>
      <c r="S20" s="37">
        <f t="shared" ref="S20:S39" si="2">SUM(JJ20:JR20)</f>
        <v>1</v>
      </c>
      <c r="T20" s="38">
        <v>1</v>
      </c>
      <c r="U20" s="39">
        <v>1</v>
      </c>
      <c r="V20" s="39">
        <v>1</v>
      </c>
      <c r="W20" s="39"/>
      <c r="X20" s="39"/>
      <c r="Y20" s="39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1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3"/>
      <c r="BK20" s="38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44"/>
      <c r="BZ20" s="38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44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40"/>
      <c r="DS20" s="39"/>
      <c r="DT20" s="45"/>
      <c r="DU20" s="46"/>
      <c r="DV20" s="40"/>
      <c r="DW20" s="45"/>
      <c r="DX20" s="40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44"/>
      <c r="EP20" s="47"/>
      <c r="EQ20" s="45"/>
      <c r="ER20" s="40"/>
      <c r="ES20" s="45"/>
      <c r="ET20" s="40"/>
      <c r="EU20" s="45"/>
      <c r="EV20" s="40"/>
      <c r="EW20" s="40"/>
      <c r="EX20" s="44"/>
      <c r="EY20" s="38">
        <v>1</v>
      </c>
      <c r="EZ20" s="40">
        <v>1</v>
      </c>
      <c r="FA20" s="48">
        <v>1</v>
      </c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1"/>
      <c r="FQ20" s="38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8"/>
      <c r="GC20" s="48"/>
      <c r="GD20" s="48"/>
      <c r="GE20" s="41"/>
      <c r="GF20" s="39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1"/>
      <c r="GS20" s="42"/>
      <c r="GT20" s="49"/>
      <c r="GU20" s="49"/>
      <c r="GV20" s="49"/>
      <c r="GW20" s="49"/>
      <c r="GX20" s="49"/>
      <c r="GY20" s="49"/>
      <c r="GZ20" s="49"/>
      <c r="HA20" s="49"/>
      <c r="HB20" s="43"/>
      <c r="HC20" s="38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8"/>
      <c r="HY20" s="48"/>
      <c r="HZ20" s="48"/>
      <c r="IA20" s="48"/>
      <c r="IB20" s="48"/>
      <c r="IC20" s="41"/>
      <c r="ID20" s="42"/>
      <c r="IE20" s="49"/>
      <c r="IF20" s="49"/>
      <c r="IG20" s="49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  <c r="IU20" s="43"/>
      <c r="IV20" s="43"/>
      <c r="IW20" s="43"/>
      <c r="IX20" s="43"/>
      <c r="IY20" s="43"/>
      <c r="IZ20" s="43"/>
      <c r="JA20" s="50"/>
      <c r="JB20" s="49"/>
      <c r="JC20" s="51"/>
      <c r="JD20" s="49"/>
      <c r="JE20" s="52"/>
      <c r="JF20" s="39"/>
      <c r="JG20" s="40"/>
      <c r="JH20" s="40"/>
      <c r="JI20" s="41"/>
      <c r="JJ20" s="38"/>
      <c r="JK20" s="40">
        <v>1</v>
      </c>
      <c r="JL20" s="40"/>
      <c r="JM20" s="40"/>
      <c r="JN20" s="40"/>
      <c r="JO20" s="40"/>
      <c r="JP20" s="40"/>
      <c r="JQ20" s="40"/>
      <c r="JR20" s="41"/>
    </row>
    <row r="21" spans="1:291" s="53" customFormat="1" ht="30" customHeight="1" x14ac:dyDescent="0.25">
      <c r="A21" s="26">
        <f>'[1]Analityka medyczna-szczegółowy'!A21</f>
        <v>2</v>
      </c>
      <c r="B21" s="27" t="str">
        <f>IF('[1]Analityka medyczna-szczegółowy'!B21&gt;0,'[1]Analityka medyczna-szczegółowy'!B21," ")</f>
        <v>A</v>
      </c>
      <c r="C21" s="27" t="str">
        <f>IF('[1]Analityka medyczna-szczegółowy'!C21&gt;0,'[1]Analityka medyczna-szczegółowy'!C21," ")</f>
        <v>2025/2026</v>
      </c>
      <c r="D21" s="27" t="str">
        <f>IF('[1]Analityka medyczna-szczegółowy'!D21&gt;0,'[1]Analityka medyczna-szczegółowy'!D21," ")</f>
        <v xml:space="preserve"> </v>
      </c>
      <c r="E21" s="27">
        <f>IF('[1]Analityka medyczna-szczegółowy'!E21&gt;0,'[1]Analityka medyczna-szczegółowy'!E21," ")</f>
        <v>1</v>
      </c>
      <c r="F21" s="27" t="str">
        <f>IF('[1]Analityka medyczna-szczegółowy'!F21&gt;0,'[1]Analityka medyczna-szczegółowy'!F21," ")</f>
        <v>2025/2026</v>
      </c>
      <c r="G21" s="27" t="str">
        <f>IF('[1]Analityka medyczna-szczegółowy'!G21&gt;0,'[1]Analityka medyczna-szczegółowy'!G21," ")</f>
        <v>RPS</v>
      </c>
      <c r="H21" s="27" t="str">
        <f>IF('[1]Analityka medyczna-szczegółowy'!H21&gt;0,'[1]Analityka medyczna-szczegółowy'!H21," ")</f>
        <v>ze standardu</v>
      </c>
      <c r="I21" s="27" t="str">
        <f>IF('[1]Analityka medyczna-szczegółowy'!I21&gt;0,'[1]Analityka medyczna-szczegółowy'!I21," ")</f>
        <v>Biofizyka medyczna</v>
      </c>
      <c r="J21" s="28">
        <f>'[1]Analityka medyczna-szczegółowy'!L21</f>
        <v>100</v>
      </c>
      <c r="K21" s="29">
        <f>'[1]Analityka medyczna-szczegółowy'!M21</f>
        <v>55</v>
      </c>
      <c r="L21" s="30">
        <f>'[1]Analityka medyczna-szczegółowy'!N21</f>
        <v>45</v>
      </c>
      <c r="M21" s="31">
        <f>'[1]Analityka medyczna-szczegółowy'!AA21+'[1]Analityka medyczna-szczegółowy'!AC21+'[1]Analityka medyczna-szczegółowy'!AX21+'[1]Analityka medyczna-szczegółowy'!AZ21</f>
        <v>20</v>
      </c>
      <c r="N21" s="32">
        <f>'[1]Analityka medyczna-szczegółowy'!O21</f>
        <v>45</v>
      </c>
      <c r="O21" s="33">
        <f>'[1]Analityka medyczna-szczegółowy'!P21</f>
        <v>4</v>
      </c>
      <c r="P21" s="34" t="str">
        <f>'[1]Analityka medyczna-szczegółowy'!U21</f>
        <v>egz</v>
      </c>
      <c r="Q21" s="35">
        <f t="shared" si="0"/>
        <v>5</v>
      </c>
      <c r="R21" s="36">
        <f t="shared" si="1"/>
        <v>2</v>
      </c>
      <c r="S21" s="37">
        <f t="shared" si="2"/>
        <v>3</v>
      </c>
      <c r="T21" s="54"/>
      <c r="U21" s="42"/>
      <c r="V21" s="42"/>
      <c r="W21" s="42"/>
      <c r="X21" s="42">
        <v>1</v>
      </c>
      <c r="Y21" s="42"/>
      <c r="Z21" s="55">
        <v>1</v>
      </c>
      <c r="AA21" s="55"/>
      <c r="AB21" s="55">
        <v>1</v>
      </c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>
        <v>1</v>
      </c>
      <c r="AO21" s="56">
        <v>1</v>
      </c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57"/>
      <c r="BK21" s="54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52"/>
      <c r="BZ21" s="54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5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9"/>
      <c r="DS21" s="42"/>
      <c r="DT21" s="51"/>
      <c r="DU21" s="50"/>
      <c r="DV21" s="49"/>
      <c r="DW21" s="51"/>
      <c r="DX21" s="49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52"/>
      <c r="EP21" s="58"/>
      <c r="EQ21" s="51"/>
      <c r="ER21" s="49"/>
      <c r="ES21" s="51"/>
      <c r="ET21" s="49"/>
      <c r="EU21" s="51"/>
      <c r="EV21" s="49"/>
      <c r="EW21" s="49"/>
      <c r="EX21" s="52"/>
      <c r="EY21" s="59"/>
      <c r="EZ21" s="55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>
        <v>1</v>
      </c>
      <c r="FN21" s="57">
        <v>1</v>
      </c>
      <c r="FO21" s="57"/>
      <c r="FP21" s="56"/>
      <c r="FQ21" s="59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7"/>
      <c r="GC21" s="57"/>
      <c r="GD21" s="57"/>
      <c r="GE21" s="56"/>
      <c r="GF21" s="60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6"/>
      <c r="GS21" s="60"/>
      <c r="GT21" s="55"/>
      <c r="GU21" s="55"/>
      <c r="GV21" s="55"/>
      <c r="GW21" s="55"/>
      <c r="GX21" s="55"/>
      <c r="GY21" s="55"/>
      <c r="GZ21" s="55"/>
      <c r="HA21" s="55"/>
      <c r="HB21" s="57"/>
      <c r="HC21" s="59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7"/>
      <c r="HY21" s="57"/>
      <c r="HZ21" s="57"/>
      <c r="IA21" s="57"/>
      <c r="IB21" s="57"/>
      <c r="IC21" s="56"/>
      <c r="ID21" s="60"/>
      <c r="IE21" s="55"/>
      <c r="IF21" s="55"/>
      <c r="IG21" s="55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61"/>
      <c r="JB21" s="55"/>
      <c r="JC21" s="62"/>
      <c r="JD21" s="55"/>
      <c r="JE21" s="63"/>
      <c r="JF21" s="60"/>
      <c r="JG21" s="55"/>
      <c r="JH21" s="55"/>
      <c r="JI21" s="56"/>
      <c r="JJ21" s="59">
        <v>1</v>
      </c>
      <c r="JK21" s="55">
        <v>1</v>
      </c>
      <c r="JL21" s="55">
        <v>1</v>
      </c>
      <c r="JM21" s="55"/>
      <c r="JN21" s="55"/>
      <c r="JO21" s="55"/>
      <c r="JP21" s="55"/>
      <c r="JQ21" s="55"/>
      <c r="JR21" s="56"/>
    </row>
    <row r="22" spans="1:291" s="53" customFormat="1" ht="30" customHeight="1" x14ac:dyDescent="0.25">
      <c r="A22" s="26">
        <f>'[1]Analityka medyczna-szczegółowy'!A22</f>
        <v>3</v>
      </c>
      <c r="B22" s="27" t="str">
        <f>IF('[1]Analityka medyczna-szczegółowy'!B22&gt;0,'[1]Analityka medyczna-szczegółowy'!B22," ")</f>
        <v>A</v>
      </c>
      <c r="C22" s="27" t="str">
        <f>IF('[1]Analityka medyczna-szczegółowy'!C22&gt;0,'[1]Analityka medyczna-szczegółowy'!C22," ")</f>
        <v>2025/2026</v>
      </c>
      <c r="D22" s="27" t="str">
        <f>IF('[1]Analityka medyczna-szczegółowy'!D22&gt;0,'[1]Analityka medyczna-szczegółowy'!D22," ")</f>
        <v xml:space="preserve"> </v>
      </c>
      <c r="E22" s="27">
        <f>IF('[1]Analityka medyczna-szczegółowy'!E22&gt;0,'[1]Analityka medyczna-szczegółowy'!E22," ")</f>
        <v>1</v>
      </c>
      <c r="F22" s="27" t="str">
        <f>IF('[1]Analityka medyczna-szczegółowy'!F22&gt;0,'[1]Analityka medyczna-szczegółowy'!F22," ")</f>
        <v>2025/2026</v>
      </c>
      <c r="G22" s="27" t="str">
        <f>IF('[1]Analityka medyczna-szczegółowy'!G22&gt;0,'[1]Analityka medyczna-szczegółowy'!G22," ")</f>
        <v>RPS</v>
      </c>
      <c r="H22" s="27" t="str">
        <f>IF('[1]Analityka medyczna-szczegółowy'!H22&gt;0,'[1]Analityka medyczna-szczegółowy'!H22," ")</f>
        <v>ze standardu</v>
      </c>
      <c r="I22" s="27" t="str">
        <f>IF('[1]Analityka medyczna-szczegółowy'!I22&gt;0,'[1]Analityka medyczna-szczegółowy'!I22," ")</f>
        <v>Biologia medyczna</v>
      </c>
      <c r="J22" s="28">
        <f>'[1]Analityka medyczna-szczegółowy'!L22</f>
        <v>125</v>
      </c>
      <c r="K22" s="29">
        <f>'[1]Analityka medyczna-szczegółowy'!M22</f>
        <v>65</v>
      </c>
      <c r="L22" s="30">
        <f>'[1]Analityka medyczna-szczegółowy'!N22</f>
        <v>60</v>
      </c>
      <c r="M22" s="31">
        <f>'[1]Analityka medyczna-szczegółowy'!AA22+'[1]Analityka medyczna-szczegółowy'!AC22+'[1]Analityka medyczna-szczegółowy'!AX22+'[1]Analityka medyczna-szczegółowy'!AZ22</f>
        <v>30</v>
      </c>
      <c r="N22" s="32">
        <f>'[1]Analityka medyczna-szczegółowy'!O22</f>
        <v>60</v>
      </c>
      <c r="O22" s="33">
        <f>'[1]Analityka medyczna-szczegółowy'!P22</f>
        <v>5</v>
      </c>
      <c r="P22" s="34" t="str">
        <f>'[1]Analityka medyczna-szczegółowy'!U22</f>
        <v>egz</v>
      </c>
      <c r="Q22" s="35">
        <f t="shared" si="0"/>
        <v>7</v>
      </c>
      <c r="R22" s="36">
        <f t="shared" si="1"/>
        <v>4</v>
      </c>
      <c r="S22" s="37">
        <f t="shared" si="2"/>
        <v>4</v>
      </c>
      <c r="T22" s="54">
        <v>1</v>
      </c>
      <c r="U22" s="42"/>
      <c r="V22" s="42">
        <v>1</v>
      </c>
      <c r="W22" s="42">
        <v>1</v>
      </c>
      <c r="X22" s="42"/>
      <c r="Y22" s="42"/>
      <c r="Z22" s="55">
        <v>1</v>
      </c>
      <c r="AA22" s="55">
        <v>1</v>
      </c>
      <c r="AB22" s="55"/>
      <c r="AC22" s="55">
        <v>1</v>
      </c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6">
        <v>1</v>
      </c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57"/>
      <c r="BK22" s="54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52"/>
      <c r="BZ22" s="54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5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9"/>
      <c r="DS22" s="42"/>
      <c r="DT22" s="51"/>
      <c r="DU22" s="50"/>
      <c r="DV22" s="49"/>
      <c r="DW22" s="51"/>
      <c r="DX22" s="49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52"/>
      <c r="EP22" s="58"/>
      <c r="EQ22" s="51"/>
      <c r="ER22" s="49"/>
      <c r="ES22" s="51"/>
      <c r="ET22" s="49"/>
      <c r="EU22" s="51"/>
      <c r="EV22" s="49"/>
      <c r="EW22" s="49"/>
      <c r="EX22" s="52"/>
      <c r="EY22" s="59"/>
      <c r="EZ22" s="55"/>
      <c r="FA22" s="57"/>
      <c r="FB22" s="57">
        <v>1</v>
      </c>
      <c r="FC22" s="57">
        <v>1</v>
      </c>
      <c r="FD22" s="57"/>
      <c r="FE22" s="57"/>
      <c r="FF22" s="57"/>
      <c r="FG22" s="57"/>
      <c r="FH22" s="57"/>
      <c r="FI22" s="57"/>
      <c r="FJ22" s="57"/>
      <c r="FK22" s="57">
        <v>1</v>
      </c>
      <c r="FL22" s="57"/>
      <c r="FM22" s="57"/>
      <c r="FN22" s="57">
        <v>1</v>
      </c>
      <c r="FO22" s="57"/>
      <c r="FP22" s="56"/>
      <c r="FQ22" s="59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7"/>
      <c r="GC22" s="57"/>
      <c r="GD22" s="57"/>
      <c r="GE22" s="56"/>
      <c r="GF22" s="60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6"/>
      <c r="GS22" s="60"/>
      <c r="GT22" s="55"/>
      <c r="GU22" s="55"/>
      <c r="GV22" s="55"/>
      <c r="GW22" s="55"/>
      <c r="GX22" s="55"/>
      <c r="GY22" s="55"/>
      <c r="GZ22" s="55"/>
      <c r="HA22" s="55"/>
      <c r="HB22" s="57"/>
      <c r="HC22" s="59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7"/>
      <c r="HY22" s="57"/>
      <c r="HZ22" s="57"/>
      <c r="IA22" s="57"/>
      <c r="IB22" s="57"/>
      <c r="IC22" s="56"/>
      <c r="ID22" s="60"/>
      <c r="IE22" s="55"/>
      <c r="IF22" s="55"/>
      <c r="IG22" s="55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  <c r="IW22" s="57"/>
      <c r="IX22" s="57"/>
      <c r="IY22" s="57"/>
      <c r="IZ22" s="57"/>
      <c r="JA22" s="61"/>
      <c r="JB22" s="55"/>
      <c r="JC22" s="62"/>
      <c r="JD22" s="55"/>
      <c r="JE22" s="63"/>
      <c r="JF22" s="60"/>
      <c r="JG22" s="55"/>
      <c r="JH22" s="55"/>
      <c r="JI22" s="56"/>
      <c r="JJ22" s="59">
        <v>1</v>
      </c>
      <c r="JK22" s="55">
        <v>1</v>
      </c>
      <c r="JL22" s="55"/>
      <c r="JM22" s="55"/>
      <c r="JN22" s="55"/>
      <c r="JO22" s="55">
        <v>1</v>
      </c>
      <c r="JP22" s="55">
        <v>1</v>
      </c>
      <c r="JQ22" s="55"/>
      <c r="JR22" s="56"/>
    </row>
    <row r="23" spans="1:291" s="53" customFormat="1" ht="30" customHeight="1" x14ac:dyDescent="0.25">
      <c r="A23" s="26">
        <f>'[1]Analityka medyczna-szczegółowy'!A23</f>
        <v>4</v>
      </c>
      <c r="B23" s="27" t="str">
        <f>IF('[1]Analityka medyczna-szczegółowy'!B23&gt;0,'[1]Analityka medyczna-szczegółowy'!B23," ")</f>
        <v>B</v>
      </c>
      <c r="C23" s="27" t="str">
        <f>IF('[1]Analityka medyczna-szczegółowy'!C23&gt;0,'[1]Analityka medyczna-szczegółowy'!C23," ")</f>
        <v>2025/2026</v>
      </c>
      <c r="D23" s="27" t="str">
        <f>IF('[1]Analityka medyczna-szczegółowy'!D23&gt;0,'[1]Analityka medyczna-szczegółowy'!D23," ")</f>
        <v xml:space="preserve"> </v>
      </c>
      <c r="E23" s="27">
        <f>IF('[1]Analityka medyczna-szczegółowy'!E23&gt;0,'[1]Analityka medyczna-szczegółowy'!E23," ")</f>
        <v>1</v>
      </c>
      <c r="F23" s="27" t="str">
        <f>IF('[1]Analityka medyczna-szczegółowy'!F23&gt;0,'[1]Analityka medyczna-szczegółowy'!F23," ")</f>
        <v>2025/2026</v>
      </c>
      <c r="G23" s="27" t="str">
        <f>IF('[1]Analityka medyczna-szczegółowy'!G23&gt;0,'[1]Analityka medyczna-szczegółowy'!G23," ")</f>
        <v>RPS</v>
      </c>
      <c r="H23" s="27" t="str">
        <f>IF('[1]Analityka medyczna-szczegółowy'!H23&gt;0,'[1]Analityka medyczna-szczegółowy'!H23," ")</f>
        <v>ze standardu</v>
      </c>
      <c r="I23" s="27" t="str">
        <f>IF('[1]Analityka medyczna-szczegółowy'!I23&gt;0,'[1]Analityka medyczna-szczegółowy'!I23," ")</f>
        <v>Chemia analityczna</v>
      </c>
      <c r="J23" s="28">
        <f>'[1]Analityka medyczna-szczegółowy'!L23</f>
        <v>125</v>
      </c>
      <c r="K23" s="29">
        <f>'[1]Analityka medyczna-szczegółowy'!M23</f>
        <v>50</v>
      </c>
      <c r="L23" s="30">
        <f>'[1]Analityka medyczna-szczegółowy'!N23</f>
        <v>75</v>
      </c>
      <c r="M23" s="31">
        <f>'[1]Analityka medyczna-szczegółowy'!AA23+'[1]Analityka medyczna-szczegółowy'!AC23+'[1]Analityka medyczna-szczegółowy'!AX23+'[1]Analityka medyczna-szczegółowy'!AZ23</f>
        <v>45</v>
      </c>
      <c r="N23" s="32">
        <f>'[1]Analityka medyczna-szczegółowy'!O23</f>
        <v>75</v>
      </c>
      <c r="O23" s="33">
        <f>'[1]Analityka medyczna-szczegółowy'!P23</f>
        <v>5</v>
      </c>
      <c r="P23" s="34" t="str">
        <f>'[1]Analityka medyczna-szczegółowy'!U23</f>
        <v>egz</v>
      </c>
      <c r="Q23" s="35">
        <f t="shared" si="0"/>
        <v>6</v>
      </c>
      <c r="R23" s="36">
        <f t="shared" si="1"/>
        <v>6</v>
      </c>
      <c r="S23" s="37">
        <f t="shared" si="2"/>
        <v>3</v>
      </c>
      <c r="T23" s="54"/>
      <c r="U23" s="42"/>
      <c r="V23" s="42"/>
      <c r="W23" s="42"/>
      <c r="X23" s="42"/>
      <c r="Y23" s="42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6"/>
      <c r="AP23" s="42">
        <v>1</v>
      </c>
      <c r="AQ23" s="42"/>
      <c r="AR23" s="42"/>
      <c r="AS23" s="42">
        <v>1</v>
      </c>
      <c r="AT23" s="42">
        <v>1</v>
      </c>
      <c r="AU23" s="42">
        <v>1</v>
      </c>
      <c r="AV23" s="42"/>
      <c r="AW23" s="42"/>
      <c r="AX23" s="42"/>
      <c r="AY23" s="42">
        <v>1</v>
      </c>
      <c r="AZ23" s="42"/>
      <c r="BA23" s="42"/>
      <c r="BB23" s="42">
        <v>1</v>
      </c>
      <c r="BC23" s="42"/>
      <c r="BD23" s="42"/>
      <c r="BE23" s="42"/>
      <c r="BF23" s="42"/>
      <c r="BG23" s="42"/>
      <c r="BH23" s="42"/>
      <c r="BI23" s="42"/>
      <c r="BJ23" s="57"/>
      <c r="BK23" s="54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52"/>
      <c r="BZ23" s="54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5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9"/>
      <c r="DS23" s="42"/>
      <c r="DT23" s="51"/>
      <c r="DU23" s="50"/>
      <c r="DV23" s="49"/>
      <c r="DW23" s="51"/>
      <c r="DX23" s="49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52"/>
      <c r="EP23" s="58"/>
      <c r="EQ23" s="51"/>
      <c r="ER23" s="49"/>
      <c r="ES23" s="51"/>
      <c r="ET23" s="49"/>
      <c r="EU23" s="51"/>
      <c r="EV23" s="49"/>
      <c r="EW23" s="49"/>
      <c r="EX23" s="52"/>
      <c r="EY23" s="59"/>
      <c r="EZ23" s="55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6"/>
      <c r="FQ23" s="59">
        <v>1</v>
      </c>
      <c r="FR23" s="55">
        <v>1</v>
      </c>
      <c r="FS23" s="55">
        <v>1</v>
      </c>
      <c r="FT23" s="55"/>
      <c r="FU23" s="55"/>
      <c r="FV23" s="55"/>
      <c r="FW23" s="55"/>
      <c r="FX23" s="55">
        <v>1</v>
      </c>
      <c r="FY23" s="55"/>
      <c r="FZ23" s="55">
        <v>1</v>
      </c>
      <c r="GA23" s="55"/>
      <c r="GB23" s="57"/>
      <c r="GC23" s="57"/>
      <c r="GD23" s="57">
        <v>1</v>
      </c>
      <c r="GE23" s="56"/>
      <c r="GF23" s="60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6"/>
      <c r="GS23" s="60"/>
      <c r="GT23" s="55"/>
      <c r="GU23" s="55"/>
      <c r="GV23" s="55"/>
      <c r="GW23" s="55"/>
      <c r="GX23" s="55"/>
      <c r="GY23" s="55"/>
      <c r="GZ23" s="55"/>
      <c r="HA23" s="55"/>
      <c r="HB23" s="57"/>
      <c r="HC23" s="59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7"/>
      <c r="HY23" s="57"/>
      <c r="HZ23" s="57"/>
      <c r="IA23" s="57"/>
      <c r="IB23" s="57"/>
      <c r="IC23" s="56"/>
      <c r="ID23" s="60"/>
      <c r="IE23" s="55"/>
      <c r="IF23" s="55"/>
      <c r="IG23" s="55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  <c r="IW23" s="57"/>
      <c r="IX23" s="57"/>
      <c r="IY23" s="57"/>
      <c r="IZ23" s="57"/>
      <c r="JA23" s="61"/>
      <c r="JB23" s="55"/>
      <c r="JC23" s="62"/>
      <c r="JD23" s="55"/>
      <c r="JE23" s="63"/>
      <c r="JF23" s="60"/>
      <c r="JG23" s="55"/>
      <c r="JH23" s="55"/>
      <c r="JI23" s="56"/>
      <c r="JJ23" s="59"/>
      <c r="JK23" s="55">
        <v>1</v>
      </c>
      <c r="JL23" s="55"/>
      <c r="JM23" s="55"/>
      <c r="JN23" s="55"/>
      <c r="JO23" s="55"/>
      <c r="JP23" s="55">
        <v>1</v>
      </c>
      <c r="JQ23" s="55">
        <v>1</v>
      </c>
      <c r="JR23" s="56"/>
    </row>
    <row r="24" spans="1:291" s="53" customFormat="1" ht="30" customHeight="1" x14ac:dyDescent="0.25">
      <c r="A24" s="26">
        <f>'[1]Analityka medyczna-szczegółowy'!A24</f>
        <v>5</v>
      </c>
      <c r="B24" s="27" t="str">
        <f>IF('[1]Analityka medyczna-szczegółowy'!B24&gt;0,'[1]Analityka medyczna-szczegółowy'!B24," ")</f>
        <v>B</v>
      </c>
      <c r="C24" s="27" t="str">
        <f>IF('[1]Analityka medyczna-szczegółowy'!C24&gt;0,'[1]Analityka medyczna-szczegółowy'!C24," ")</f>
        <v>2025/2026</v>
      </c>
      <c r="D24" s="27" t="str">
        <f>IF('[1]Analityka medyczna-szczegółowy'!D24&gt;0,'[1]Analityka medyczna-szczegółowy'!D24," ")</f>
        <v xml:space="preserve"> </v>
      </c>
      <c r="E24" s="27">
        <f>IF('[1]Analityka medyczna-szczegółowy'!E24&gt;0,'[1]Analityka medyczna-szczegółowy'!E24," ")</f>
        <v>1</v>
      </c>
      <c r="F24" s="27" t="str">
        <f>IF('[1]Analityka medyczna-szczegółowy'!F24&gt;0,'[1]Analityka medyczna-szczegółowy'!F24," ")</f>
        <v>2025/2026</v>
      </c>
      <c r="G24" s="27" t="str">
        <f>IF('[1]Analityka medyczna-szczegółowy'!G24&gt;0,'[1]Analityka medyczna-szczegółowy'!G24," ")</f>
        <v>RPS</v>
      </c>
      <c r="H24" s="27" t="str">
        <f>IF('[1]Analityka medyczna-szczegółowy'!H24&gt;0,'[1]Analityka medyczna-szczegółowy'!H24," ")</f>
        <v>ze standardu</v>
      </c>
      <c r="I24" s="27" t="str">
        <f>IF('[1]Analityka medyczna-szczegółowy'!I24&gt;0,'[1]Analityka medyczna-szczegółowy'!I24," ")</f>
        <v>Chemia ogólna i nieorganiczna</v>
      </c>
      <c r="J24" s="28">
        <f>'[1]Analityka medyczna-szczegółowy'!L24</f>
        <v>125</v>
      </c>
      <c r="K24" s="29">
        <f>'[1]Analityka medyczna-szczegółowy'!M24</f>
        <v>50</v>
      </c>
      <c r="L24" s="30">
        <f>'[1]Analityka medyczna-szczegółowy'!N24</f>
        <v>75</v>
      </c>
      <c r="M24" s="31">
        <f>'[1]Analityka medyczna-szczegółowy'!AA24+'[1]Analityka medyczna-szczegółowy'!AC24+'[1]Analityka medyczna-szczegółowy'!AX24+'[1]Analityka medyczna-szczegółowy'!AZ24</f>
        <v>45</v>
      </c>
      <c r="N24" s="32">
        <f>'[1]Analityka medyczna-szczegółowy'!O24</f>
        <v>75</v>
      </c>
      <c r="O24" s="33">
        <f>'[1]Analityka medyczna-szczegółowy'!P24</f>
        <v>5</v>
      </c>
      <c r="P24" s="34" t="str">
        <f>'[1]Analityka medyczna-szczegółowy'!U24</f>
        <v>egz</v>
      </c>
      <c r="Q24" s="35">
        <f t="shared" si="0"/>
        <v>7</v>
      </c>
      <c r="R24" s="36">
        <f t="shared" si="1"/>
        <v>7</v>
      </c>
      <c r="S24" s="37">
        <f t="shared" si="2"/>
        <v>3</v>
      </c>
      <c r="T24" s="54"/>
      <c r="U24" s="42"/>
      <c r="V24" s="42"/>
      <c r="W24" s="42"/>
      <c r="X24" s="42"/>
      <c r="Y24" s="42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6"/>
      <c r="AP24" s="42">
        <v>1</v>
      </c>
      <c r="AQ24" s="42">
        <v>1</v>
      </c>
      <c r="AR24" s="42">
        <v>1</v>
      </c>
      <c r="AS24" s="42">
        <v>1</v>
      </c>
      <c r="AT24" s="42">
        <v>1</v>
      </c>
      <c r="AU24" s="42">
        <v>1</v>
      </c>
      <c r="AV24" s="42"/>
      <c r="AW24" s="42"/>
      <c r="AX24" s="42">
        <v>1</v>
      </c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57"/>
      <c r="BK24" s="54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52"/>
      <c r="BZ24" s="54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5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9"/>
      <c r="DS24" s="42"/>
      <c r="DT24" s="51"/>
      <c r="DU24" s="50"/>
      <c r="DV24" s="49"/>
      <c r="DW24" s="51"/>
      <c r="DX24" s="49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52"/>
      <c r="EP24" s="58"/>
      <c r="EQ24" s="51"/>
      <c r="ER24" s="49"/>
      <c r="ES24" s="51"/>
      <c r="ET24" s="49"/>
      <c r="EU24" s="51"/>
      <c r="EV24" s="49"/>
      <c r="EW24" s="49"/>
      <c r="EX24" s="52"/>
      <c r="EY24" s="59"/>
      <c r="EZ24" s="55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6"/>
      <c r="FQ24" s="59">
        <v>1</v>
      </c>
      <c r="FR24" s="55"/>
      <c r="FS24" s="55">
        <v>1</v>
      </c>
      <c r="FT24" s="55">
        <v>1</v>
      </c>
      <c r="FU24" s="55">
        <v>1</v>
      </c>
      <c r="FV24" s="55">
        <v>1</v>
      </c>
      <c r="FW24" s="55"/>
      <c r="FX24" s="55"/>
      <c r="FY24" s="55"/>
      <c r="FZ24" s="55">
        <v>1</v>
      </c>
      <c r="GA24" s="55"/>
      <c r="GB24" s="57"/>
      <c r="GC24" s="57"/>
      <c r="GD24" s="57">
        <v>1</v>
      </c>
      <c r="GE24" s="56"/>
      <c r="GF24" s="60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6"/>
      <c r="GS24" s="60"/>
      <c r="GT24" s="55"/>
      <c r="GU24" s="55"/>
      <c r="GV24" s="55"/>
      <c r="GW24" s="55"/>
      <c r="GX24" s="55"/>
      <c r="GY24" s="55"/>
      <c r="GZ24" s="55"/>
      <c r="HA24" s="55"/>
      <c r="HB24" s="57"/>
      <c r="HC24" s="59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7"/>
      <c r="HY24" s="57"/>
      <c r="HZ24" s="57"/>
      <c r="IA24" s="57"/>
      <c r="IB24" s="57"/>
      <c r="IC24" s="56"/>
      <c r="ID24" s="60"/>
      <c r="IE24" s="55"/>
      <c r="IF24" s="55"/>
      <c r="IG24" s="55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  <c r="IW24" s="57"/>
      <c r="IX24" s="57"/>
      <c r="IY24" s="57"/>
      <c r="IZ24" s="57"/>
      <c r="JA24" s="61"/>
      <c r="JB24" s="55"/>
      <c r="JC24" s="62"/>
      <c r="JD24" s="55"/>
      <c r="JE24" s="63"/>
      <c r="JF24" s="60"/>
      <c r="JG24" s="55"/>
      <c r="JH24" s="55"/>
      <c r="JI24" s="56"/>
      <c r="JJ24" s="59"/>
      <c r="JK24" s="55">
        <v>1</v>
      </c>
      <c r="JL24" s="55"/>
      <c r="JM24" s="55"/>
      <c r="JN24" s="55"/>
      <c r="JO24" s="55">
        <v>1</v>
      </c>
      <c r="JP24" s="55"/>
      <c r="JQ24" s="55">
        <v>1</v>
      </c>
      <c r="JR24" s="56"/>
    </row>
    <row r="25" spans="1:291" s="53" customFormat="1" ht="30" customHeight="1" x14ac:dyDescent="0.25">
      <c r="A25" s="26">
        <f>'[1]Analityka medyczna-szczegółowy'!A25</f>
        <v>6</v>
      </c>
      <c r="B25" s="27" t="str">
        <f>IF('[1]Analityka medyczna-szczegółowy'!B25&gt;0,'[1]Analityka medyczna-szczegółowy'!B25," ")</f>
        <v>B</v>
      </c>
      <c r="C25" s="27" t="str">
        <f>IF('[1]Analityka medyczna-szczegółowy'!C25&gt;0,'[1]Analityka medyczna-szczegółowy'!C25," ")</f>
        <v>2025/2026</v>
      </c>
      <c r="D25" s="27" t="str">
        <f>IF('[1]Analityka medyczna-szczegółowy'!D25&gt;0,'[1]Analityka medyczna-szczegółowy'!D25," ")</f>
        <v xml:space="preserve"> </v>
      </c>
      <c r="E25" s="27">
        <f>IF('[1]Analityka medyczna-szczegółowy'!E25&gt;0,'[1]Analityka medyczna-szczegółowy'!E25," ")</f>
        <v>1</v>
      </c>
      <c r="F25" s="27" t="str">
        <f>IF('[1]Analityka medyczna-szczegółowy'!F25&gt;0,'[1]Analityka medyczna-szczegółowy'!F25," ")</f>
        <v>2025/2026</v>
      </c>
      <c r="G25" s="27" t="str">
        <f>IF('[1]Analityka medyczna-szczegółowy'!G25&gt;0,'[1]Analityka medyczna-szczegółowy'!G25," ")</f>
        <v>RPS</v>
      </c>
      <c r="H25" s="27" t="str">
        <f>IF('[1]Analityka medyczna-szczegółowy'!H25&gt;0,'[1]Analityka medyczna-szczegółowy'!H25," ")</f>
        <v>ze standardu</v>
      </c>
      <c r="I25" s="27" t="str">
        <f>IF('[1]Analityka medyczna-szczegółowy'!I25&gt;0,'[1]Analityka medyczna-szczegółowy'!I25," ")</f>
        <v>Chemia organiczna</v>
      </c>
      <c r="J25" s="28">
        <f>'[1]Analityka medyczna-szczegółowy'!L25</f>
        <v>125</v>
      </c>
      <c r="K25" s="29">
        <f>'[1]Analityka medyczna-szczegółowy'!M25</f>
        <v>50</v>
      </c>
      <c r="L25" s="30">
        <f>'[1]Analityka medyczna-szczegółowy'!N25</f>
        <v>75</v>
      </c>
      <c r="M25" s="31">
        <f>'[1]Analityka medyczna-szczegółowy'!AA25+'[1]Analityka medyczna-szczegółowy'!AC25+'[1]Analityka medyczna-szczegółowy'!AX25+'[1]Analityka medyczna-szczegółowy'!AZ25</f>
        <v>45</v>
      </c>
      <c r="N25" s="32">
        <f>'[1]Analityka medyczna-szczegółowy'!O25</f>
        <v>75</v>
      </c>
      <c r="O25" s="33">
        <f>'[1]Analityka medyczna-szczegółowy'!P25</f>
        <v>5</v>
      </c>
      <c r="P25" s="34" t="str">
        <f>'[1]Analityka medyczna-szczegółowy'!U25</f>
        <v>egz</v>
      </c>
      <c r="Q25" s="35">
        <f t="shared" si="0"/>
        <v>5</v>
      </c>
      <c r="R25" s="36">
        <f t="shared" si="1"/>
        <v>3</v>
      </c>
      <c r="S25" s="37">
        <f t="shared" si="2"/>
        <v>2</v>
      </c>
      <c r="T25" s="54"/>
      <c r="U25" s="42"/>
      <c r="V25" s="42"/>
      <c r="W25" s="42"/>
      <c r="X25" s="42"/>
      <c r="Y25" s="42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6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>
        <v>1</v>
      </c>
      <c r="BD25" s="42">
        <v>1</v>
      </c>
      <c r="BE25" s="42">
        <v>1</v>
      </c>
      <c r="BF25" s="42">
        <v>1</v>
      </c>
      <c r="BG25" s="42">
        <v>1</v>
      </c>
      <c r="BH25" s="42"/>
      <c r="BI25" s="42"/>
      <c r="BJ25" s="57"/>
      <c r="BK25" s="54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52"/>
      <c r="BZ25" s="54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5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9"/>
      <c r="DS25" s="42"/>
      <c r="DT25" s="51"/>
      <c r="DU25" s="50"/>
      <c r="DV25" s="49"/>
      <c r="DW25" s="51"/>
      <c r="DX25" s="49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52"/>
      <c r="EP25" s="58"/>
      <c r="EQ25" s="51"/>
      <c r="ER25" s="49"/>
      <c r="ES25" s="51"/>
      <c r="ET25" s="49"/>
      <c r="EU25" s="51"/>
      <c r="EV25" s="49"/>
      <c r="EW25" s="49"/>
      <c r="EX25" s="52"/>
      <c r="EY25" s="59"/>
      <c r="EZ25" s="55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6"/>
      <c r="FQ25" s="59"/>
      <c r="FR25" s="55"/>
      <c r="FS25" s="55"/>
      <c r="FT25" s="55"/>
      <c r="FU25" s="55"/>
      <c r="FV25" s="55"/>
      <c r="FW25" s="55"/>
      <c r="FX25" s="55"/>
      <c r="FY25" s="55">
        <v>1</v>
      </c>
      <c r="FZ25" s="55">
        <v>1</v>
      </c>
      <c r="GA25" s="55"/>
      <c r="GB25" s="57"/>
      <c r="GC25" s="57"/>
      <c r="GD25" s="57">
        <v>1</v>
      </c>
      <c r="GE25" s="56"/>
      <c r="GF25" s="60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6"/>
      <c r="GS25" s="60"/>
      <c r="GT25" s="55"/>
      <c r="GU25" s="55"/>
      <c r="GV25" s="55"/>
      <c r="GW25" s="55"/>
      <c r="GX25" s="55"/>
      <c r="GY25" s="55"/>
      <c r="GZ25" s="55"/>
      <c r="HA25" s="55"/>
      <c r="HB25" s="57"/>
      <c r="HC25" s="59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7"/>
      <c r="HY25" s="57"/>
      <c r="HZ25" s="57"/>
      <c r="IA25" s="57"/>
      <c r="IB25" s="57"/>
      <c r="IC25" s="56"/>
      <c r="ID25" s="60"/>
      <c r="IE25" s="55"/>
      <c r="IF25" s="55"/>
      <c r="IG25" s="55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61"/>
      <c r="JB25" s="55"/>
      <c r="JC25" s="62"/>
      <c r="JD25" s="55"/>
      <c r="JE25" s="63"/>
      <c r="JF25" s="60"/>
      <c r="JG25" s="55"/>
      <c r="JH25" s="55"/>
      <c r="JI25" s="56"/>
      <c r="JJ25" s="59"/>
      <c r="JK25" s="55"/>
      <c r="JL25" s="55"/>
      <c r="JM25" s="55"/>
      <c r="JN25" s="55"/>
      <c r="JO25" s="55"/>
      <c r="JP25" s="55">
        <v>1</v>
      </c>
      <c r="JQ25" s="55">
        <v>1</v>
      </c>
      <c r="JR25" s="56"/>
    </row>
    <row r="26" spans="1:291" s="53" customFormat="1" ht="30" customHeight="1" x14ac:dyDescent="0.25">
      <c r="A26" s="26">
        <f>'[1]Analityka medyczna-szczegółowy'!A26</f>
        <v>7</v>
      </c>
      <c r="B26" s="27" t="str">
        <f>IF('[1]Analityka medyczna-szczegółowy'!B26&gt;0,'[1]Analityka medyczna-szczegółowy'!B26," ")</f>
        <v>C</v>
      </c>
      <c r="C26" s="27" t="str">
        <f>IF('[1]Analityka medyczna-szczegółowy'!C26&gt;0,'[1]Analityka medyczna-szczegółowy'!C26," ")</f>
        <v>2025/2026</v>
      </c>
      <c r="D26" s="27" t="str">
        <f>IF('[1]Analityka medyczna-szczegółowy'!D26&gt;0,'[1]Analityka medyczna-szczegółowy'!D26," ")</f>
        <v xml:space="preserve"> </v>
      </c>
      <c r="E26" s="27">
        <f>IF('[1]Analityka medyczna-szczegółowy'!E26&gt;0,'[1]Analityka medyczna-szczegółowy'!E26," ")</f>
        <v>1</v>
      </c>
      <c r="F26" s="27" t="str">
        <f>IF('[1]Analityka medyczna-szczegółowy'!F26&gt;0,'[1]Analityka medyczna-szczegółowy'!F26," ")</f>
        <v>2025/2026</v>
      </c>
      <c r="G26" s="27" t="str">
        <f>IF('[1]Analityka medyczna-szczegółowy'!G26&gt;0,'[1]Analityka medyczna-szczegółowy'!G26," ")</f>
        <v>RPS</v>
      </c>
      <c r="H26" s="27" t="str">
        <f>IF('[1]Analityka medyczna-szczegółowy'!H26&gt;0,'[1]Analityka medyczna-szczegółowy'!H26," ")</f>
        <v>ze standardu</v>
      </c>
      <c r="I26" s="27" t="str">
        <f>IF('[1]Analityka medyczna-szczegółowy'!I26&gt;0,'[1]Analityka medyczna-szczegółowy'!I26," ")</f>
        <v>Higiena z epidemiologią</v>
      </c>
      <c r="J26" s="28">
        <f>'[1]Analityka medyczna-szczegółowy'!L26</f>
        <v>75</v>
      </c>
      <c r="K26" s="29">
        <f>'[1]Analityka medyczna-szczegółowy'!M26</f>
        <v>45</v>
      </c>
      <c r="L26" s="30">
        <f>'[1]Analityka medyczna-szczegółowy'!N26</f>
        <v>30</v>
      </c>
      <c r="M26" s="31">
        <f>'[1]Analityka medyczna-szczegółowy'!AA26+'[1]Analityka medyczna-szczegółowy'!AC26+'[1]Analityka medyczna-szczegółowy'!AX26+'[1]Analityka medyczna-szczegółowy'!AZ26</f>
        <v>30</v>
      </c>
      <c r="N26" s="32">
        <f>'[1]Analityka medyczna-szczegółowy'!O26</f>
        <v>30</v>
      </c>
      <c r="O26" s="33">
        <f>'[1]Analityka medyczna-szczegółowy'!P26</f>
        <v>3</v>
      </c>
      <c r="P26" s="34" t="str">
        <f>'[1]Analityka medyczna-szczegółowy'!U26</f>
        <v>zal</v>
      </c>
      <c r="Q26" s="35">
        <f t="shared" si="0"/>
        <v>7</v>
      </c>
      <c r="R26" s="36">
        <f t="shared" si="1"/>
        <v>7</v>
      </c>
      <c r="S26" s="37">
        <f t="shared" si="2"/>
        <v>1</v>
      </c>
      <c r="T26" s="54"/>
      <c r="U26" s="42"/>
      <c r="V26" s="42"/>
      <c r="W26" s="42"/>
      <c r="X26" s="42"/>
      <c r="Y26" s="42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6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57"/>
      <c r="BK26" s="54"/>
      <c r="BL26" s="42"/>
      <c r="BM26" s="42"/>
      <c r="BN26" s="42"/>
      <c r="BO26" s="42"/>
      <c r="BP26" s="42">
        <v>1</v>
      </c>
      <c r="BQ26" s="42">
        <v>1</v>
      </c>
      <c r="BR26" s="42">
        <v>1</v>
      </c>
      <c r="BS26" s="42"/>
      <c r="BT26" s="42">
        <v>1</v>
      </c>
      <c r="BU26" s="42">
        <v>1</v>
      </c>
      <c r="BV26" s="42">
        <v>1</v>
      </c>
      <c r="BW26" s="42">
        <v>1</v>
      </c>
      <c r="BX26" s="42"/>
      <c r="BY26" s="52"/>
      <c r="BZ26" s="54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5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9"/>
      <c r="DS26" s="42"/>
      <c r="DT26" s="51"/>
      <c r="DU26" s="50"/>
      <c r="DV26" s="49"/>
      <c r="DW26" s="51"/>
      <c r="DX26" s="49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52"/>
      <c r="EP26" s="58"/>
      <c r="EQ26" s="51"/>
      <c r="ER26" s="49"/>
      <c r="ES26" s="51"/>
      <c r="ET26" s="49"/>
      <c r="EU26" s="51"/>
      <c r="EV26" s="49"/>
      <c r="EW26" s="49"/>
      <c r="EX26" s="52"/>
      <c r="EY26" s="59"/>
      <c r="EZ26" s="55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6"/>
      <c r="FQ26" s="59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7"/>
      <c r="GC26" s="57"/>
      <c r="GD26" s="57"/>
      <c r="GE26" s="56"/>
      <c r="GF26" s="60">
        <v>1</v>
      </c>
      <c r="GG26" s="55">
        <v>1</v>
      </c>
      <c r="GH26" s="55">
        <v>1</v>
      </c>
      <c r="GI26" s="55">
        <v>1</v>
      </c>
      <c r="GJ26" s="55">
        <v>1</v>
      </c>
      <c r="GK26" s="55">
        <v>1</v>
      </c>
      <c r="GL26" s="55">
        <v>1</v>
      </c>
      <c r="GM26" s="55"/>
      <c r="GN26" s="55"/>
      <c r="GO26" s="55"/>
      <c r="GP26" s="55"/>
      <c r="GQ26" s="55"/>
      <c r="GR26" s="56"/>
      <c r="GS26" s="60"/>
      <c r="GT26" s="55"/>
      <c r="GU26" s="55"/>
      <c r="GV26" s="55"/>
      <c r="GW26" s="55"/>
      <c r="GX26" s="55"/>
      <c r="GY26" s="55"/>
      <c r="GZ26" s="55"/>
      <c r="HA26" s="55"/>
      <c r="HB26" s="57"/>
      <c r="HC26" s="59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7"/>
      <c r="HY26" s="57"/>
      <c r="HZ26" s="57"/>
      <c r="IA26" s="57"/>
      <c r="IB26" s="57"/>
      <c r="IC26" s="56"/>
      <c r="ID26" s="60"/>
      <c r="IE26" s="55"/>
      <c r="IF26" s="55"/>
      <c r="IG26" s="55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7"/>
      <c r="JA26" s="61"/>
      <c r="JB26" s="55"/>
      <c r="JC26" s="62"/>
      <c r="JD26" s="55"/>
      <c r="JE26" s="63"/>
      <c r="JF26" s="60"/>
      <c r="JG26" s="55"/>
      <c r="JH26" s="55"/>
      <c r="JI26" s="56"/>
      <c r="JJ26" s="59"/>
      <c r="JK26" s="55">
        <v>1</v>
      </c>
      <c r="JL26" s="55"/>
      <c r="JM26" s="55"/>
      <c r="JN26" s="55"/>
      <c r="JO26" s="55"/>
      <c r="JP26" s="55"/>
      <c r="JQ26" s="55"/>
      <c r="JR26" s="56"/>
    </row>
    <row r="27" spans="1:291" s="53" customFormat="1" ht="30.6" customHeight="1" x14ac:dyDescent="0.25">
      <c r="A27" s="26">
        <f>'[1]Analityka medyczna-szczegółowy'!A27</f>
        <v>8</v>
      </c>
      <c r="B27" s="27" t="str">
        <f>IF('[1]Analityka medyczna-szczegółowy'!B27&gt;0,'[1]Analityka medyczna-szczegółowy'!B27," ")</f>
        <v>A</v>
      </c>
      <c r="C27" s="27" t="str">
        <f>IF('[1]Analityka medyczna-szczegółowy'!C27&gt;0,'[1]Analityka medyczna-szczegółowy'!C27," ")</f>
        <v>2025/2026</v>
      </c>
      <c r="D27" s="27" t="str">
        <f>IF('[1]Analityka medyczna-szczegółowy'!D27&gt;0,'[1]Analityka medyczna-szczegółowy'!D27," ")</f>
        <v xml:space="preserve"> </v>
      </c>
      <c r="E27" s="27">
        <f>IF('[1]Analityka medyczna-szczegółowy'!E27&gt;0,'[1]Analityka medyczna-szczegółowy'!E27," ")</f>
        <v>1</v>
      </c>
      <c r="F27" s="27" t="str">
        <f>IF('[1]Analityka medyczna-szczegółowy'!F27&gt;0,'[1]Analityka medyczna-szczegółowy'!F27," ")</f>
        <v>2025/2026</v>
      </c>
      <c r="G27" s="27" t="str">
        <f>IF('[1]Analityka medyczna-szczegółowy'!G27&gt;0,'[1]Analityka medyczna-szczegółowy'!G27," ")</f>
        <v>RPS</v>
      </c>
      <c r="H27" s="27" t="str">
        <f>IF('[1]Analityka medyczna-szczegółowy'!H27&gt;0,'[1]Analityka medyczna-szczegółowy'!H27," ")</f>
        <v>ze standardu</v>
      </c>
      <c r="I27" s="27" t="str">
        <f>IF('[1]Analityka medyczna-szczegółowy'!I27&gt;0,'[1]Analityka medyczna-szczegółowy'!I27," ")</f>
        <v>Histologia</v>
      </c>
      <c r="J27" s="28">
        <f>'[1]Analityka medyczna-szczegółowy'!L27</f>
        <v>100</v>
      </c>
      <c r="K27" s="29">
        <f>'[1]Analityka medyczna-szczegółowy'!M27</f>
        <v>40</v>
      </c>
      <c r="L27" s="30">
        <f>'[1]Analityka medyczna-szczegółowy'!N27</f>
        <v>60</v>
      </c>
      <c r="M27" s="31">
        <f>'[1]Analityka medyczna-szczegółowy'!AA27+'[1]Analityka medyczna-szczegółowy'!AC27+'[1]Analityka medyczna-szczegółowy'!AX27+'[1]Analityka medyczna-szczegółowy'!AZ27</f>
        <v>30</v>
      </c>
      <c r="N27" s="32">
        <f>'[1]Analityka medyczna-szczegółowy'!O27</f>
        <v>60</v>
      </c>
      <c r="O27" s="33">
        <f>'[1]Analityka medyczna-szczegółowy'!P27</f>
        <v>4</v>
      </c>
      <c r="P27" s="34" t="str">
        <f>'[1]Analityka medyczna-szczegółowy'!U27</f>
        <v>egz</v>
      </c>
      <c r="Q27" s="35">
        <f t="shared" si="0"/>
        <v>5</v>
      </c>
      <c r="R27" s="36">
        <f t="shared" si="1"/>
        <v>3</v>
      </c>
      <c r="S27" s="37">
        <f t="shared" si="2"/>
        <v>3</v>
      </c>
      <c r="T27" s="54">
        <v>1</v>
      </c>
      <c r="U27" s="42"/>
      <c r="V27" s="42">
        <v>1</v>
      </c>
      <c r="W27" s="42"/>
      <c r="X27" s="42">
        <v>1</v>
      </c>
      <c r="Y27" s="42"/>
      <c r="Z27" s="55"/>
      <c r="AA27" s="55"/>
      <c r="AB27" s="55"/>
      <c r="AC27" s="55">
        <v>1</v>
      </c>
      <c r="AD27" s="55"/>
      <c r="AE27" s="55"/>
      <c r="AF27" s="55"/>
      <c r="AG27" s="55"/>
      <c r="AH27" s="55">
        <v>1</v>
      </c>
      <c r="AI27" s="55"/>
      <c r="AJ27" s="55"/>
      <c r="AK27" s="55"/>
      <c r="AL27" s="55"/>
      <c r="AM27" s="55"/>
      <c r="AN27" s="55"/>
      <c r="AO27" s="56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57"/>
      <c r="BK27" s="54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52"/>
      <c r="BZ27" s="54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5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9"/>
      <c r="DS27" s="42"/>
      <c r="DT27" s="51"/>
      <c r="DU27" s="50"/>
      <c r="DV27" s="49"/>
      <c r="DW27" s="51"/>
      <c r="DX27" s="49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52"/>
      <c r="EP27" s="58"/>
      <c r="EQ27" s="51"/>
      <c r="ER27" s="49"/>
      <c r="ES27" s="51"/>
      <c r="ET27" s="49"/>
      <c r="EU27" s="51"/>
      <c r="EV27" s="49"/>
      <c r="EW27" s="49"/>
      <c r="EX27" s="52"/>
      <c r="EY27" s="59"/>
      <c r="EZ27" s="55"/>
      <c r="FA27" s="57"/>
      <c r="FB27" s="57"/>
      <c r="FC27" s="57"/>
      <c r="FD27" s="57"/>
      <c r="FE27" s="57">
        <v>1</v>
      </c>
      <c r="FF27" s="57"/>
      <c r="FG27" s="57"/>
      <c r="FH27" s="57"/>
      <c r="FI27" s="57"/>
      <c r="FJ27" s="57"/>
      <c r="FK27" s="57">
        <v>1</v>
      </c>
      <c r="FL27" s="57">
        <v>1</v>
      </c>
      <c r="FM27" s="57"/>
      <c r="FN27" s="57"/>
      <c r="FO27" s="57"/>
      <c r="FP27" s="56"/>
      <c r="FQ27" s="59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7"/>
      <c r="GC27" s="57"/>
      <c r="GD27" s="57"/>
      <c r="GE27" s="56"/>
      <c r="GF27" s="60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6"/>
      <c r="GS27" s="60"/>
      <c r="GT27" s="55"/>
      <c r="GU27" s="55"/>
      <c r="GV27" s="55"/>
      <c r="GW27" s="55"/>
      <c r="GX27" s="55"/>
      <c r="GY27" s="55"/>
      <c r="GZ27" s="55"/>
      <c r="HA27" s="55"/>
      <c r="HB27" s="57"/>
      <c r="HC27" s="59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7"/>
      <c r="HY27" s="57"/>
      <c r="HZ27" s="57"/>
      <c r="IA27" s="57"/>
      <c r="IB27" s="57"/>
      <c r="IC27" s="56"/>
      <c r="ID27" s="60"/>
      <c r="IE27" s="55"/>
      <c r="IF27" s="55"/>
      <c r="IG27" s="55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61"/>
      <c r="JB27" s="55"/>
      <c r="JC27" s="62"/>
      <c r="JD27" s="55"/>
      <c r="JE27" s="63"/>
      <c r="JF27" s="60"/>
      <c r="JG27" s="55"/>
      <c r="JH27" s="55"/>
      <c r="JI27" s="56"/>
      <c r="JJ27" s="59">
        <v>1</v>
      </c>
      <c r="JK27" s="55"/>
      <c r="JL27" s="55"/>
      <c r="JM27" s="55"/>
      <c r="JN27" s="55"/>
      <c r="JO27" s="55">
        <v>1</v>
      </c>
      <c r="JP27" s="55"/>
      <c r="JQ27" s="55">
        <v>1</v>
      </c>
      <c r="JR27" s="56"/>
    </row>
    <row r="28" spans="1:291" s="53" customFormat="1" ht="30" customHeight="1" x14ac:dyDescent="0.25">
      <c r="A28" s="26">
        <f>'[1]Analityka medyczna-szczegółowy'!A28</f>
        <v>9</v>
      </c>
      <c r="B28" s="27" t="str">
        <f>IF('[1]Analityka medyczna-szczegółowy'!B28&gt;0,'[1]Analityka medyczna-szczegółowy'!B28," ")</f>
        <v>C</v>
      </c>
      <c r="C28" s="27" t="str">
        <f>IF('[1]Analityka medyczna-szczegółowy'!C28&gt;0,'[1]Analityka medyczna-szczegółowy'!C28," ")</f>
        <v>2025/2026</v>
      </c>
      <c r="D28" s="27" t="str">
        <f>IF('[1]Analityka medyczna-szczegółowy'!D28&gt;0,'[1]Analityka medyczna-szczegółowy'!D28," ")</f>
        <v xml:space="preserve"> </v>
      </c>
      <c r="E28" s="27">
        <f>IF('[1]Analityka medyczna-szczegółowy'!E28&gt;0,'[1]Analityka medyczna-szczegółowy'!E28," ")</f>
        <v>1</v>
      </c>
      <c r="F28" s="27" t="str">
        <f>IF('[1]Analityka medyczna-szczegółowy'!F28&gt;0,'[1]Analityka medyczna-szczegółowy'!F28," ")</f>
        <v>2025/2026</v>
      </c>
      <c r="G28" s="27" t="str">
        <f>IF('[1]Analityka medyczna-szczegółowy'!G28&gt;0,'[1]Analityka medyczna-szczegółowy'!G28," ")</f>
        <v>RPS</v>
      </c>
      <c r="H28" s="27" t="str">
        <f>IF('[1]Analityka medyczna-szczegółowy'!H28&gt;0,'[1]Analityka medyczna-szczegółowy'!H28," ")</f>
        <v>ze standardu</v>
      </c>
      <c r="I28" s="27" t="str">
        <f>IF('[1]Analityka medyczna-szczegółowy'!I28&gt;0,'[1]Analityka medyczna-szczegółowy'!I28," ")</f>
        <v>Historia medycyny i analityki medycznej</v>
      </c>
      <c r="J28" s="28">
        <f>'[1]Analityka medyczna-szczegółowy'!L28</f>
        <v>25</v>
      </c>
      <c r="K28" s="29">
        <f>'[1]Analityka medyczna-szczegółowy'!M28</f>
        <v>10</v>
      </c>
      <c r="L28" s="30">
        <f>'[1]Analityka medyczna-szczegółowy'!N28</f>
        <v>15</v>
      </c>
      <c r="M28" s="31">
        <f>'[1]Analityka medyczna-szczegółowy'!AA28+'[1]Analityka medyczna-szczegółowy'!AC28+'[1]Analityka medyczna-szczegółowy'!AX28+'[1]Analityka medyczna-szczegółowy'!AZ28</f>
        <v>15</v>
      </c>
      <c r="N28" s="32">
        <f>'[1]Analityka medyczna-szczegółowy'!O28</f>
        <v>15</v>
      </c>
      <c r="O28" s="33">
        <f>'[1]Analityka medyczna-szczegółowy'!P28</f>
        <v>1</v>
      </c>
      <c r="P28" s="34" t="str">
        <f>'[1]Analityka medyczna-szczegółowy'!U28</f>
        <v>zal</v>
      </c>
      <c r="Q28" s="35">
        <f t="shared" si="0"/>
        <v>5</v>
      </c>
      <c r="R28" s="36">
        <f t="shared" si="1"/>
        <v>1</v>
      </c>
      <c r="S28" s="37">
        <f t="shared" si="2"/>
        <v>1</v>
      </c>
      <c r="T28" s="54"/>
      <c r="U28" s="42"/>
      <c r="V28" s="42"/>
      <c r="W28" s="42"/>
      <c r="X28" s="42"/>
      <c r="Y28" s="42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6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57"/>
      <c r="BK28" s="54">
        <v>1</v>
      </c>
      <c r="BL28" s="42">
        <v>1</v>
      </c>
      <c r="BM28" s="42">
        <v>1</v>
      </c>
      <c r="BN28" s="42">
        <v>1</v>
      </c>
      <c r="BO28" s="42">
        <v>1</v>
      </c>
      <c r="BP28" s="42"/>
      <c r="BQ28" s="42"/>
      <c r="BR28" s="42"/>
      <c r="BS28" s="42"/>
      <c r="BT28" s="42"/>
      <c r="BU28" s="42"/>
      <c r="BV28" s="42"/>
      <c r="BW28" s="42"/>
      <c r="BX28" s="42"/>
      <c r="BY28" s="52"/>
      <c r="BZ28" s="54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5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9"/>
      <c r="DS28" s="42"/>
      <c r="DT28" s="51"/>
      <c r="DU28" s="50"/>
      <c r="DV28" s="49"/>
      <c r="DW28" s="51"/>
      <c r="DX28" s="49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52"/>
      <c r="EP28" s="58"/>
      <c r="EQ28" s="51"/>
      <c r="ER28" s="49"/>
      <c r="ES28" s="51"/>
      <c r="ET28" s="49"/>
      <c r="EU28" s="51"/>
      <c r="EV28" s="49"/>
      <c r="EW28" s="49"/>
      <c r="EX28" s="52"/>
      <c r="EY28" s="59"/>
      <c r="EZ28" s="55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6"/>
      <c r="FQ28" s="59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7"/>
      <c r="GC28" s="57"/>
      <c r="GD28" s="57"/>
      <c r="GE28" s="56"/>
      <c r="GF28" s="60">
        <v>1</v>
      </c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6"/>
      <c r="GS28" s="60"/>
      <c r="GT28" s="55"/>
      <c r="GU28" s="55"/>
      <c r="GV28" s="55"/>
      <c r="GW28" s="55"/>
      <c r="GX28" s="55"/>
      <c r="GY28" s="55"/>
      <c r="GZ28" s="55"/>
      <c r="HA28" s="55"/>
      <c r="HB28" s="57"/>
      <c r="HC28" s="59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7"/>
      <c r="HY28" s="57"/>
      <c r="HZ28" s="57"/>
      <c r="IA28" s="57"/>
      <c r="IB28" s="57"/>
      <c r="IC28" s="56"/>
      <c r="ID28" s="60"/>
      <c r="IE28" s="55"/>
      <c r="IF28" s="55"/>
      <c r="IG28" s="55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61"/>
      <c r="JB28" s="55"/>
      <c r="JC28" s="62"/>
      <c r="JD28" s="55"/>
      <c r="JE28" s="63"/>
      <c r="JF28" s="60"/>
      <c r="JG28" s="55"/>
      <c r="JH28" s="55"/>
      <c r="JI28" s="56"/>
      <c r="JJ28" s="59"/>
      <c r="JK28" s="55"/>
      <c r="JL28" s="55"/>
      <c r="JM28" s="55"/>
      <c r="JN28" s="55"/>
      <c r="JO28" s="55">
        <v>1</v>
      </c>
      <c r="JP28" s="55"/>
      <c r="JQ28" s="55"/>
      <c r="JR28" s="56"/>
    </row>
    <row r="29" spans="1:291" s="53" customFormat="1" ht="30" customHeight="1" x14ac:dyDescent="0.25">
      <c r="A29" s="26">
        <f>'[1]Analityka medyczna-szczegółowy'!A29</f>
        <v>10</v>
      </c>
      <c r="B29" s="27" t="str">
        <f>IF('[1]Analityka medyczna-szczegółowy'!B29&gt;0,'[1]Analityka medyczna-szczegółowy'!B29," ")</f>
        <v>A</v>
      </c>
      <c r="C29" s="27" t="str">
        <f>IF('[1]Analityka medyczna-szczegółowy'!C29&gt;0,'[1]Analityka medyczna-szczegółowy'!C29," ")</f>
        <v>2025/2026</v>
      </c>
      <c r="D29" s="27" t="str">
        <f>IF('[1]Analityka medyczna-szczegółowy'!D29&gt;0,'[1]Analityka medyczna-szczegółowy'!D29," ")</f>
        <v xml:space="preserve"> </v>
      </c>
      <c r="E29" s="27">
        <f>IF('[1]Analityka medyczna-szczegółowy'!E29&gt;0,'[1]Analityka medyczna-szczegółowy'!E29," ")</f>
        <v>1</v>
      </c>
      <c r="F29" s="27" t="str">
        <f>IF('[1]Analityka medyczna-szczegółowy'!F29&gt;0,'[1]Analityka medyczna-szczegółowy'!F29," ")</f>
        <v>2025/2026</v>
      </c>
      <c r="G29" s="27" t="str">
        <f>IF('[1]Analityka medyczna-szczegółowy'!G29&gt;0,'[1]Analityka medyczna-szczegółowy'!G29," ")</f>
        <v>RPS</v>
      </c>
      <c r="H29" s="27" t="str">
        <f>IF('[1]Analityka medyczna-szczegółowy'!H29&gt;0,'[1]Analityka medyczna-szczegółowy'!H29," ")</f>
        <v>ze standardu</v>
      </c>
      <c r="I29" s="27" t="str">
        <f>IF('[1]Analityka medyczna-szczegółowy'!I29&gt;0,'[1]Analityka medyczna-szczegółowy'!I29," ")</f>
        <v xml:space="preserve">Immunologia </v>
      </c>
      <c r="J29" s="28">
        <f>'[1]Analityka medyczna-szczegółowy'!L29</f>
        <v>75</v>
      </c>
      <c r="K29" s="29">
        <f>'[1]Analityka medyczna-szczegółowy'!M29</f>
        <v>30</v>
      </c>
      <c r="L29" s="30">
        <f>'[1]Analityka medyczna-szczegółowy'!N29</f>
        <v>45</v>
      </c>
      <c r="M29" s="31">
        <f>'[1]Analityka medyczna-szczegółowy'!AA29+'[1]Analityka medyczna-szczegółowy'!AC29+'[1]Analityka medyczna-szczegółowy'!AX29+'[1]Analityka medyczna-szczegółowy'!AZ29</f>
        <v>15</v>
      </c>
      <c r="N29" s="32">
        <f>'[1]Analityka medyczna-szczegółowy'!O29</f>
        <v>45</v>
      </c>
      <c r="O29" s="33">
        <f>'[1]Analityka medyczna-szczegółowy'!P29</f>
        <v>3</v>
      </c>
      <c r="P29" s="34" t="str">
        <f>'[1]Analityka medyczna-szczegółowy'!U29</f>
        <v>egz</v>
      </c>
      <c r="Q29" s="35">
        <f t="shared" si="0"/>
        <v>10</v>
      </c>
      <c r="R29" s="36">
        <f t="shared" si="1"/>
        <v>5</v>
      </c>
      <c r="S29" s="37">
        <f t="shared" si="2"/>
        <v>3</v>
      </c>
      <c r="T29" s="54">
        <v>1</v>
      </c>
      <c r="U29" s="42"/>
      <c r="V29" s="42">
        <v>1</v>
      </c>
      <c r="W29" s="42"/>
      <c r="X29" s="42">
        <v>1</v>
      </c>
      <c r="Y29" s="42"/>
      <c r="Z29" s="55"/>
      <c r="AA29" s="55"/>
      <c r="AB29" s="55">
        <v>1</v>
      </c>
      <c r="AC29" s="55"/>
      <c r="AD29" s="55"/>
      <c r="AE29" s="55"/>
      <c r="AF29" s="55"/>
      <c r="AG29" s="55"/>
      <c r="AH29" s="55">
        <v>1</v>
      </c>
      <c r="AI29" s="55">
        <v>1</v>
      </c>
      <c r="AJ29" s="55">
        <v>1</v>
      </c>
      <c r="AK29" s="55">
        <v>1</v>
      </c>
      <c r="AL29" s="55">
        <v>1</v>
      </c>
      <c r="AM29" s="55">
        <v>1</v>
      </c>
      <c r="AN29" s="55"/>
      <c r="AO29" s="56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57"/>
      <c r="BK29" s="54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52"/>
      <c r="BZ29" s="54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5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9"/>
      <c r="DS29" s="42"/>
      <c r="DT29" s="51"/>
      <c r="DU29" s="50"/>
      <c r="DV29" s="49"/>
      <c r="DW29" s="51"/>
      <c r="DX29" s="49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52"/>
      <c r="EP29" s="58"/>
      <c r="EQ29" s="51"/>
      <c r="ER29" s="49"/>
      <c r="ES29" s="51"/>
      <c r="ET29" s="49"/>
      <c r="EU29" s="51"/>
      <c r="EV29" s="49"/>
      <c r="EW29" s="49"/>
      <c r="EX29" s="52"/>
      <c r="EY29" s="59"/>
      <c r="EZ29" s="55"/>
      <c r="FA29" s="57"/>
      <c r="FB29" s="57"/>
      <c r="FC29" s="57"/>
      <c r="FD29" s="57"/>
      <c r="FE29" s="57">
        <v>1</v>
      </c>
      <c r="FF29" s="57">
        <v>1</v>
      </c>
      <c r="FG29" s="57">
        <v>1</v>
      </c>
      <c r="FH29" s="57">
        <v>1</v>
      </c>
      <c r="FI29" s="57">
        <v>1</v>
      </c>
      <c r="FJ29" s="57"/>
      <c r="FK29" s="57"/>
      <c r="FL29" s="57"/>
      <c r="FM29" s="57"/>
      <c r="FN29" s="57"/>
      <c r="FO29" s="57"/>
      <c r="FP29" s="56"/>
      <c r="FQ29" s="59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7"/>
      <c r="GC29" s="57"/>
      <c r="GD29" s="57"/>
      <c r="GE29" s="56"/>
      <c r="GF29" s="60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6"/>
      <c r="GS29" s="60"/>
      <c r="GT29" s="55"/>
      <c r="GU29" s="55"/>
      <c r="GV29" s="55"/>
      <c r="GW29" s="55"/>
      <c r="GX29" s="55"/>
      <c r="GY29" s="55"/>
      <c r="GZ29" s="55"/>
      <c r="HA29" s="55"/>
      <c r="HB29" s="57"/>
      <c r="HC29" s="59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7"/>
      <c r="HY29" s="57"/>
      <c r="HZ29" s="57"/>
      <c r="IA29" s="57"/>
      <c r="IB29" s="57"/>
      <c r="IC29" s="56"/>
      <c r="ID29" s="60"/>
      <c r="IE29" s="55"/>
      <c r="IF29" s="55"/>
      <c r="IG29" s="55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61"/>
      <c r="JB29" s="55"/>
      <c r="JC29" s="62"/>
      <c r="JD29" s="55"/>
      <c r="JE29" s="63"/>
      <c r="JF29" s="60"/>
      <c r="JG29" s="55"/>
      <c r="JH29" s="55"/>
      <c r="JI29" s="56"/>
      <c r="JJ29" s="59">
        <v>1</v>
      </c>
      <c r="JK29" s="55">
        <v>1</v>
      </c>
      <c r="JL29" s="55"/>
      <c r="JM29" s="55"/>
      <c r="JN29" s="55"/>
      <c r="JO29" s="55"/>
      <c r="JP29" s="55">
        <v>1</v>
      </c>
      <c r="JQ29" s="55"/>
      <c r="JR29" s="56"/>
    </row>
    <row r="30" spans="1:291" s="53" customFormat="1" ht="30" customHeight="1" x14ac:dyDescent="0.25">
      <c r="A30" s="26">
        <f>'[1]Analityka medyczna-szczegółowy'!A30</f>
        <v>11</v>
      </c>
      <c r="B30" s="27" t="str">
        <f>IF('[1]Analityka medyczna-szczegółowy'!B30&gt;0,'[1]Analityka medyczna-szczegółowy'!B30," ")</f>
        <v>C</v>
      </c>
      <c r="C30" s="27" t="str">
        <f>IF('[1]Analityka medyczna-szczegółowy'!C30&gt;0,'[1]Analityka medyczna-szczegółowy'!C30," ")</f>
        <v>2025/2026</v>
      </c>
      <c r="D30" s="27" t="str">
        <f>IF('[1]Analityka medyczna-szczegółowy'!D30&gt;0,'[1]Analityka medyczna-szczegółowy'!D30," ")</f>
        <v xml:space="preserve"> </v>
      </c>
      <c r="E30" s="27">
        <f>IF('[1]Analityka medyczna-szczegółowy'!E30&gt;0,'[1]Analityka medyczna-szczegółowy'!E30," ")</f>
        <v>1</v>
      </c>
      <c r="F30" s="27" t="str">
        <f>IF('[1]Analityka medyczna-szczegółowy'!F30&gt;0,'[1]Analityka medyczna-szczegółowy'!F30," ")</f>
        <v>2025/2026</v>
      </c>
      <c r="G30" s="27" t="str">
        <f>IF('[1]Analityka medyczna-szczegółowy'!G30&gt;0,'[1]Analityka medyczna-szczegółowy'!G30," ")</f>
        <v>RPS</v>
      </c>
      <c r="H30" s="27" t="str">
        <f>IF('[1]Analityka medyczna-szczegółowy'!H30&gt;0,'[1]Analityka medyczna-szczegółowy'!H30," ")</f>
        <v>ze standardu</v>
      </c>
      <c r="I30" s="27" t="str">
        <f>IF('[1]Analityka medyczna-szczegółowy'!I30&gt;0,'[1]Analityka medyczna-szczegółowy'!I30," ")</f>
        <v>Język angielski dla diagnostów laboratoryjnych</v>
      </c>
      <c r="J30" s="28">
        <f>'[1]Analityka medyczna-szczegółowy'!L30</f>
        <v>150</v>
      </c>
      <c r="K30" s="29">
        <f>'[1]Analityka medyczna-szczegółowy'!M30</f>
        <v>60</v>
      </c>
      <c r="L30" s="30">
        <f>'[1]Analityka medyczna-szczegółowy'!N30</f>
        <v>90</v>
      </c>
      <c r="M30" s="31">
        <f>'[1]Analityka medyczna-szczegółowy'!AA30+'[1]Analityka medyczna-szczegółowy'!AC30+'[1]Analityka medyczna-szczegółowy'!AX30+'[1]Analityka medyczna-szczegółowy'!AZ30</f>
        <v>0</v>
      </c>
      <c r="N30" s="32">
        <f>'[1]Analityka medyczna-szczegółowy'!O30</f>
        <v>90</v>
      </c>
      <c r="O30" s="33">
        <f>'[1]Analityka medyczna-szczegółowy'!P30</f>
        <v>6</v>
      </c>
      <c r="P30" s="34" t="str">
        <f>'[1]Analityka medyczna-szczegółowy'!U30</f>
        <v>egz</v>
      </c>
      <c r="Q30" s="35">
        <f t="shared" si="0"/>
        <v>0</v>
      </c>
      <c r="R30" s="36">
        <f t="shared" si="1"/>
        <v>3</v>
      </c>
      <c r="S30" s="37">
        <f t="shared" si="2"/>
        <v>2</v>
      </c>
      <c r="T30" s="54"/>
      <c r="U30" s="42"/>
      <c r="V30" s="42"/>
      <c r="W30" s="42"/>
      <c r="X30" s="42"/>
      <c r="Y30" s="42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6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57"/>
      <c r="BK30" s="54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52"/>
      <c r="BZ30" s="54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5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9"/>
      <c r="DS30" s="42"/>
      <c r="DT30" s="51"/>
      <c r="DU30" s="50"/>
      <c r="DV30" s="49"/>
      <c r="DW30" s="51"/>
      <c r="DX30" s="49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52"/>
      <c r="EP30" s="58"/>
      <c r="EQ30" s="51"/>
      <c r="ER30" s="49"/>
      <c r="ES30" s="51"/>
      <c r="ET30" s="49"/>
      <c r="EU30" s="51"/>
      <c r="EV30" s="49"/>
      <c r="EW30" s="49"/>
      <c r="EX30" s="52"/>
      <c r="EY30" s="59"/>
      <c r="EZ30" s="55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6"/>
      <c r="FQ30" s="59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7"/>
      <c r="GC30" s="57"/>
      <c r="GD30" s="57"/>
      <c r="GE30" s="56"/>
      <c r="GF30" s="60"/>
      <c r="GG30" s="55"/>
      <c r="GH30" s="55"/>
      <c r="GI30" s="55"/>
      <c r="GJ30" s="55"/>
      <c r="GK30" s="55"/>
      <c r="GL30" s="55"/>
      <c r="GM30" s="55"/>
      <c r="GN30" s="55"/>
      <c r="GO30" s="55"/>
      <c r="GP30" s="55">
        <v>1</v>
      </c>
      <c r="GQ30" s="55">
        <v>1</v>
      </c>
      <c r="GR30" s="56">
        <v>1</v>
      </c>
      <c r="GS30" s="60"/>
      <c r="GT30" s="55"/>
      <c r="GU30" s="55"/>
      <c r="GV30" s="55"/>
      <c r="GW30" s="55"/>
      <c r="GX30" s="55"/>
      <c r="GY30" s="55"/>
      <c r="GZ30" s="55"/>
      <c r="HA30" s="55"/>
      <c r="HB30" s="57"/>
      <c r="HC30" s="59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7"/>
      <c r="HY30" s="57"/>
      <c r="HZ30" s="57"/>
      <c r="IA30" s="57"/>
      <c r="IB30" s="57"/>
      <c r="IC30" s="56"/>
      <c r="ID30" s="60"/>
      <c r="IE30" s="55"/>
      <c r="IF30" s="55"/>
      <c r="IG30" s="55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61"/>
      <c r="JB30" s="55"/>
      <c r="JC30" s="62"/>
      <c r="JD30" s="55"/>
      <c r="JE30" s="63"/>
      <c r="JF30" s="60"/>
      <c r="JG30" s="55"/>
      <c r="JH30" s="55"/>
      <c r="JI30" s="56"/>
      <c r="JJ30" s="59">
        <v>1</v>
      </c>
      <c r="JK30" s="55"/>
      <c r="JL30" s="55"/>
      <c r="JM30" s="55"/>
      <c r="JN30" s="55"/>
      <c r="JO30" s="55">
        <v>1</v>
      </c>
      <c r="JP30" s="55"/>
      <c r="JQ30" s="55"/>
      <c r="JR30" s="56"/>
    </row>
    <row r="31" spans="1:291" s="53" customFormat="1" ht="30" customHeight="1" x14ac:dyDescent="0.25">
      <c r="A31" s="26">
        <f>'[1]Analityka medyczna-szczegółowy'!A31</f>
        <v>12</v>
      </c>
      <c r="B31" s="27" t="str">
        <f>IF('[1]Analityka medyczna-szczegółowy'!B31&gt;0,'[1]Analityka medyczna-szczegółowy'!B31," ")</f>
        <v>C</v>
      </c>
      <c r="C31" s="27" t="str">
        <f>IF('[1]Analityka medyczna-szczegółowy'!C31&gt;0,'[1]Analityka medyczna-szczegółowy'!C31," ")</f>
        <v>2025/2026</v>
      </c>
      <c r="D31" s="27" t="str">
        <f>IF('[1]Analityka medyczna-szczegółowy'!D31&gt;0,'[1]Analityka medyczna-szczegółowy'!D31," ")</f>
        <v xml:space="preserve"> </v>
      </c>
      <c r="E31" s="27">
        <f>IF('[1]Analityka medyczna-szczegółowy'!E31&gt;0,'[1]Analityka medyczna-szczegółowy'!E31," ")</f>
        <v>1</v>
      </c>
      <c r="F31" s="27" t="str">
        <f>IF('[1]Analityka medyczna-szczegółowy'!F31&gt;0,'[1]Analityka medyczna-szczegółowy'!F31," ")</f>
        <v>2025/2026</v>
      </c>
      <c r="G31" s="27" t="str">
        <f>IF('[1]Analityka medyczna-szczegółowy'!G31&gt;0,'[1]Analityka medyczna-szczegółowy'!G31," ")</f>
        <v>RPS</v>
      </c>
      <c r="H31" s="27" t="str">
        <f>IF('[1]Analityka medyczna-szczegółowy'!H31&gt;0,'[1]Analityka medyczna-szczegółowy'!H31," ")</f>
        <v>ze standardu</v>
      </c>
      <c r="I31" s="27" t="str">
        <f>IF('[1]Analityka medyczna-szczegółowy'!I31&gt;0,'[1]Analityka medyczna-szczegółowy'!I31," ")</f>
        <v>Kwalifikowana pierwsza pomoc</v>
      </c>
      <c r="J31" s="28">
        <f>'[1]Analityka medyczna-szczegółowy'!L31</f>
        <v>75</v>
      </c>
      <c r="K31" s="29">
        <f>'[1]Analityka medyczna-szczegółowy'!M31</f>
        <v>45</v>
      </c>
      <c r="L31" s="30">
        <f>'[1]Analityka medyczna-szczegółowy'!N31</f>
        <v>30</v>
      </c>
      <c r="M31" s="31">
        <f>'[1]Analityka medyczna-szczegółowy'!AA31+'[1]Analityka medyczna-szczegółowy'!AC31+'[1]Analityka medyczna-szczegółowy'!AX31+'[1]Analityka medyczna-szczegółowy'!AZ31</f>
        <v>15</v>
      </c>
      <c r="N31" s="32">
        <f>'[1]Analityka medyczna-szczegółowy'!O31</f>
        <v>30</v>
      </c>
      <c r="O31" s="33">
        <f>'[1]Analityka medyczna-szczegółowy'!P31</f>
        <v>3</v>
      </c>
      <c r="P31" s="34" t="str">
        <f>'[1]Analityka medyczna-szczegółowy'!U31</f>
        <v>zal</v>
      </c>
      <c r="Q31" s="35">
        <f t="shared" si="0"/>
        <v>3</v>
      </c>
      <c r="R31" s="36">
        <f t="shared" si="1"/>
        <v>4</v>
      </c>
      <c r="S31" s="37">
        <f t="shared" si="2"/>
        <v>3</v>
      </c>
      <c r="T31" s="54"/>
      <c r="U31" s="42"/>
      <c r="V31" s="42"/>
      <c r="W31" s="42"/>
      <c r="X31" s="42"/>
      <c r="Y31" s="42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6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57"/>
      <c r="BK31" s="54"/>
      <c r="BL31" s="42"/>
      <c r="BM31" s="42"/>
      <c r="BN31" s="42">
        <v>1</v>
      </c>
      <c r="BO31" s="42"/>
      <c r="BP31" s="42"/>
      <c r="BQ31" s="42"/>
      <c r="BR31" s="42"/>
      <c r="BS31" s="42"/>
      <c r="BT31" s="42"/>
      <c r="BU31" s="42"/>
      <c r="BV31" s="42"/>
      <c r="BW31" s="42"/>
      <c r="BX31" s="42">
        <v>1</v>
      </c>
      <c r="BY31" s="52">
        <v>1</v>
      </c>
      <c r="BZ31" s="54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5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9"/>
      <c r="DS31" s="42"/>
      <c r="DT31" s="51"/>
      <c r="DU31" s="50"/>
      <c r="DV31" s="49"/>
      <c r="DW31" s="51"/>
      <c r="DX31" s="49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52"/>
      <c r="EP31" s="58"/>
      <c r="EQ31" s="51"/>
      <c r="ER31" s="49"/>
      <c r="ES31" s="51"/>
      <c r="ET31" s="49"/>
      <c r="EU31" s="51"/>
      <c r="EV31" s="49"/>
      <c r="EW31" s="49"/>
      <c r="EX31" s="52"/>
      <c r="EY31" s="59"/>
      <c r="EZ31" s="55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6"/>
      <c r="FQ31" s="59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7"/>
      <c r="GC31" s="57"/>
      <c r="GD31" s="57"/>
      <c r="GE31" s="56"/>
      <c r="GF31" s="60"/>
      <c r="GG31" s="55"/>
      <c r="GH31" s="55"/>
      <c r="GI31" s="55"/>
      <c r="GJ31" s="55"/>
      <c r="GK31" s="55">
        <v>1</v>
      </c>
      <c r="GL31" s="55"/>
      <c r="GM31" s="55">
        <v>1</v>
      </c>
      <c r="GN31" s="55">
        <v>1</v>
      </c>
      <c r="GO31" s="55">
        <v>1</v>
      </c>
      <c r="GP31" s="55"/>
      <c r="GQ31" s="55"/>
      <c r="GR31" s="56"/>
      <c r="GS31" s="60"/>
      <c r="GT31" s="55"/>
      <c r="GU31" s="55"/>
      <c r="GV31" s="55"/>
      <c r="GW31" s="55"/>
      <c r="GX31" s="55"/>
      <c r="GY31" s="55"/>
      <c r="GZ31" s="55"/>
      <c r="HA31" s="55"/>
      <c r="HB31" s="57"/>
      <c r="HC31" s="59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7"/>
      <c r="HY31" s="57"/>
      <c r="HZ31" s="57"/>
      <c r="IA31" s="57"/>
      <c r="IB31" s="57"/>
      <c r="IC31" s="56"/>
      <c r="ID31" s="60"/>
      <c r="IE31" s="55"/>
      <c r="IF31" s="55"/>
      <c r="IG31" s="55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  <c r="IW31" s="57"/>
      <c r="IX31" s="57"/>
      <c r="IY31" s="57"/>
      <c r="IZ31" s="57"/>
      <c r="JA31" s="61"/>
      <c r="JB31" s="55"/>
      <c r="JC31" s="62"/>
      <c r="JD31" s="55"/>
      <c r="JE31" s="63"/>
      <c r="JF31" s="60"/>
      <c r="JG31" s="55"/>
      <c r="JH31" s="55"/>
      <c r="JI31" s="56"/>
      <c r="JJ31" s="59">
        <v>1</v>
      </c>
      <c r="JK31" s="55">
        <v>1</v>
      </c>
      <c r="JL31" s="55"/>
      <c r="JM31" s="55"/>
      <c r="JN31" s="55"/>
      <c r="JO31" s="55">
        <v>1</v>
      </c>
      <c r="JP31" s="55"/>
      <c r="JQ31" s="55"/>
      <c r="JR31" s="56"/>
    </row>
    <row r="32" spans="1:291" s="53" customFormat="1" ht="30" customHeight="1" x14ac:dyDescent="0.25">
      <c r="A32" s="26">
        <f>'[1]Analityka medyczna-szczegółowy'!A32</f>
        <v>13</v>
      </c>
      <c r="B32" s="27" t="str">
        <f>IF('[1]Analityka medyczna-szczegółowy'!B32&gt;0,'[1]Analityka medyczna-szczegółowy'!B32," ")</f>
        <v>D</v>
      </c>
      <c r="C32" s="27" t="str">
        <f>IF('[1]Analityka medyczna-szczegółowy'!C32&gt;0,'[1]Analityka medyczna-szczegółowy'!C32," ")</f>
        <v>2025/2026</v>
      </c>
      <c r="D32" s="27" t="str">
        <f>IF('[1]Analityka medyczna-szczegółowy'!D32&gt;0,'[1]Analityka medyczna-szczegółowy'!D32," ")</f>
        <v xml:space="preserve"> </v>
      </c>
      <c r="E32" s="27">
        <f>IF('[1]Analityka medyczna-szczegółowy'!E32&gt;0,'[1]Analityka medyczna-szczegółowy'!E32," ")</f>
        <v>1</v>
      </c>
      <c r="F32" s="27" t="str">
        <f>IF('[1]Analityka medyczna-szczegółowy'!F32&gt;0,'[1]Analityka medyczna-szczegółowy'!F32," ")</f>
        <v>2025/2026</v>
      </c>
      <c r="G32" s="27" t="str">
        <f>IF('[1]Analityka medyczna-szczegółowy'!G32&gt;0,'[1]Analityka medyczna-szczegółowy'!G32," ")</f>
        <v>RPS</v>
      </c>
      <c r="H32" s="27" t="str">
        <f>IF('[1]Analityka medyczna-szczegółowy'!H32&gt;0,'[1]Analityka medyczna-szczegółowy'!H32," ")</f>
        <v>do dyspozycji uczelni (Autorska oferta uczelni)</v>
      </c>
      <c r="I32" s="27" t="str">
        <f>IF('[1]Analityka medyczna-szczegółowy'!I32&gt;0,'[1]Analityka medyczna-szczegółowy'!I32," ")</f>
        <v>Medycyna laboratoryjna w systemie ochrony zdrowia</v>
      </c>
      <c r="J32" s="28">
        <f>'[1]Analityka medyczna-szczegółowy'!L32</f>
        <v>25</v>
      </c>
      <c r="K32" s="29">
        <f>'[1]Analityka medyczna-szczegółowy'!M32</f>
        <v>10</v>
      </c>
      <c r="L32" s="30">
        <f>'[1]Analityka medyczna-szczegółowy'!N32</f>
        <v>15</v>
      </c>
      <c r="M32" s="31">
        <f>'[1]Analityka medyczna-szczegółowy'!AA32+'[1]Analityka medyczna-szczegółowy'!AC32+'[1]Analityka medyczna-szczegółowy'!AX32+'[1]Analityka medyczna-szczegółowy'!AZ32</f>
        <v>15</v>
      </c>
      <c r="N32" s="32">
        <f>'[1]Analityka medyczna-szczegółowy'!O32</f>
        <v>15</v>
      </c>
      <c r="O32" s="33">
        <f>'[1]Analityka medyczna-szczegółowy'!P32</f>
        <v>1</v>
      </c>
      <c r="P32" s="34" t="str">
        <f>'[1]Analityka medyczna-szczegółowy'!U32</f>
        <v>zal</v>
      </c>
      <c r="Q32" s="35">
        <f t="shared" si="0"/>
        <v>4</v>
      </c>
      <c r="R32" s="36">
        <f t="shared" si="1"/>
        <v>2</v>
      </c>
      <c r="S32" s="37">
        <f t="shared" si="2"/>
        <v>2</v>
      </c>
      <c r="T32" s="54"/>
      <c r="U32" s="42"/>
      <c r="V32" s="42"/>
      <c r="W32" s="42"/>
      <c r="X32" s="42"/>
      <c r="Y32" s="42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6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57"/>
      <c r="BK32" s="54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52"/>
      <c r="BZ32" s="54">
        <v>1</v>
      </c>
      <c r="CA32" s="42"/>
      <c r="CB32" s="42"/>
      <c r="CC32" s="42">
        <v>1</v>
      </c>
      <c r="CD32" s="42">
        <v>1</v>
      </c>
      <c r="CE32" s="42"/>
      <c r="CF32" s="42"/>
      <c r="CG32" s="42"/>
      <c r="CH32" s="42"/>
      <c r="CI32" s="42"/>
      <c r="CJ32" s="42">
        <v>1</v>
      </c>
      <c r="CK32" s="42"/>
      <c r="CL32" s="42"/>
      <c r="CM32" s="42"/>
      <c r="CN32" s="5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9"/>
      <c r="DS32" s="42"/>
      <c r="DT32" s="51"/>
      <c r="DU32" s="50"/>
      <c r="DV32" s="49"/>
      <c r="DW32" s="51"/>
      <c r="DX32" s="49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52"/>
      <c r="EP32" s="58"/>
      <c r="EQ32" s="51"/>
      <c r="ER32" s="49"/>
      <c r="ES32" s="51"/>
      <c r="ET32" s="49"/>
      <c r="EU32" s="51"/>
      <c r="EV32" s="49"/>
      <c r="EW32" s="49"/>
      <c r="EX32" s="52"/>
      <c r="EY32" s="59"/>
      <c r="EZ32" s="55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6"/>
      <c r="FQ32" s="59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7"/>
      <c r="GC32" s="57"/>
      <c r="GD32" s="57"/>
      <c r="GE32" s="56"/>
      <c r="GF32" s="60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6"/>
      <c r="GS32" s="60"/>
      <c r="GT32" s="55"/>
      <c r="GU32" s="55"/>
      <c r="GV32" s="55"/>
      <c r="GW32" s="55">
        <v>1</v>
      </c>
      <c r="GX32" s="55"/>
      <c r="GY32" s="55"/>
      <c r="GZ32" s="55"/>
      <c r="HA32" s="55">
        <v>1</v>
      </c>
      <c r="HB32" s="57"/>
      <c r="HC32" s="59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7"/>
      <c r="HY32" s="57"/>
      <c r="HZ32" s="57"/>
      <c r="IA32" s="57"/>
      <c r="IB32" s="57"/>
      <c r="IC32" s="56"/>
      <c r="ID32" s="60"/>
      <c r="IE32" s="55"/>
      <c r="IF32" s="55"/>
      <c r="IG32" s="55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  <c r="IW32" s="57"/>
      <c r="IX32" s="57"/>
      <c r="IY32" s="57"/>
      <c r="IZ32" s="57"/>
      <c r="JA32" s="61"/>
      <c r="JB32" s="55"/>
      <c r="JC32" s="62"/>
      <c r="JD32" s="55"/>
      <c r="JE32" s="63"/>
      <c r="JF32" s="60"/>
      <c r="JG32" s="55"/>
      <c r="JH32" s="55"/>
      <c r="JI32" s="56"/>
      <c r="JJ32" s="59"/>
      <c r="JK32" s="55"/>
      <c r="JL32" s="55"/>
      <c r="JM32" s="55">
        <v>1</v>
      </c>
      <c r="JN32" s="55"/>
      <c r="JO32" s="55">
        <v>1</v>
      </c>
      <c r="JP32" s="55"/>
      <c r="JQ32" s="55"/>
      <c r="JR32" s="56"/>
    </row>
    <row r="33" spans="1:278" s="53" customFormat="1" ht="30" customHeight="1" x14ac:dyDescent="0.25">
      <c r="A33" s="26">
        <f>'[1]Analityka medyczna-szczegółowy'!A33</f>
        <v>14</v>
      </c>
      <c r="B33" s="27" t="str">
        <f>IF('[1]Analityka medyczna-szczegółowy'!B33&gt;0,'[1]Analityka medyczna-szczegółowy'!B33," ")</f>
        <v>B</v>
      </c>
      <c r="C33" s="27" t="str">
        <f>IF('[1]Analityka medyczna-szczegółowy'!C33&gt;0,'[1]Analityka medyczna-szczegółowy'!C33," ")</f>
        <v>2025/2026</v>
      </c>
      <c r="D33" s="27" t="str">
        <f>IF('[1]Analityka medyczna-szczegółowy'!D33&gt;0,'[1]Analityka medyczna-szczegółowy'!D33," ")</f>
        <v xml:space="preserve"> </v>
      </c>
      <c r="E33" s="27">
        <f>IF('[1]Analityka medyczna-szczegółowy'!E33&gt;0,'[1]Analityka medyczna-szczegółowy'!E33," ")</f>
        <v>1</v>
      </c>
      <c r="F33" s="27" t="str">
        <f>IF('[1]Analityka medyczna-szczegółowy'!F33&gt;0,'[1]Analityka medyczna-szczegółowy'!F33," ")</f>
        <v>2025/2026</v>
      </c>
      <c r="G33" s="27" t="str">
        <f>IF('[1]Analityka medyczna-szczegółowy'!G33&gt;0,'[1]Analityka medyczna-szczegółowy'!G33," ")</f>
        <v>RPS</v>
      </c>
      <c r="H33" s="27" t="str">
        <f>IF('[1]Analityka medyczna-szczegółowy'!H33&gt;0,'[1]Analityka medyczna-szczegółowy'!H33," ")</f>
        <v>do dyspozycji uczelni (Autorska oferta uczelni)</v>
      </c>
      <c r="I33" s="27" t="str">
        <f>IF('[1]Analityka medyczna-szczegółowy'!I33&gt;0,'[1]Analityka medyczna-szczegółowy'!I33," ")</f>
        <v>Podstawy obliczeń chemicznych</v>
      </c>
      <c r="J33" s="28">
        <f>'[1]Analityka medyczna-szczegółowy'!L33</f>
        <v>50</v>
      </c>
      <c r="K33" s="29">
        <f>'[1]Analityka medyczna-szczegółowy'!M33</f>
        <v>20</v>
      </c>
      <c r="L33" s="30">
        <f>'[1]Analityka medyczna-szczegółowy'!N33</f>
        <v>30</v>
      </c>
      <c r="M33" s="31">
        <f>'[1]Analityka medyczna-szczegółowy'!AA33+'[1]Analityka medyczna-szczegółowy'!AC33+'[1]Analityka medyczna-szczegółowy'!AX33+'[1]Analityka medyczna-szczegółowy'!AZ33</f>
        <v>0</v>
      </c>
      <c r="N33" s="32">
        <f>'[1]Analityka medyczna-szczegółowy'!O33</f>
        <v>30</v>
      </c>
      <c r="O33" s="33">
        <f>'[1]Analityka medyczna-szczegółowy'!P33</f>
        <v>2</v>
      </c>
      <c r="P33" s="34" t="str">
        <f>'[1]Analityka medyczna-szczegółowy'!U33</f>
        <v>zal</v>
      </c>
      <c r="Q33" s="35">
        <f t="shared" si="0"/>
        <v>1</v>
      </c>
      <c r="R33" s="36">
        <f t="shared" si="1"/>
        <v>1</v>
      </c>
      <c r="S33" s="37">
        <f t="shared" si="2"/>
        <v>1</v>
      </c>
      <c r="T33" s="54"/>
      <c r="U33" s="42"/>
      <c r="V33" s="42"/>
      <c r="W33" s="42"/>
      <c r="X33" s="42"/>
      <c r="Y33" s="42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6"/>
      <c r="AP33" s="42"/>
      <c r="AQ33" s="42"/>
      <c r="AR33" s="42"/>
      <c r="AS33" s="42"/>
      <c r="AT33" s="42"/>
      <c r="AU33" s="42">
        <v>1</v>
      </c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57"/>
      <c r="BK33" s="54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52"/>
      <c r="BZ33" s="54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5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9"/>
      <c r="DS33" s="42"/>
      <c r="DT33" s="51"/>
      <c r="DU33" s="50"/>
      <c r="DV33" s="49"/>
      <c r="DW33" s="51"/>
      <c r="DX33" s="49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52"/>
      <c r="EP33" s="58"/>
      <c r="EQ33" s="51"/>
      <c r="ER33" s="49"/>
      <c r="ES33" s="51"/>
      <c r="ET33" s="49"/>
      <c r="EU33" s="51"/>
      <c r="EV33" s="49"/>
      <c r="EW33" s="49"/>
      <c r="EX33" s="52"/>
      <c r="EY33" s="59"/>
      <c r="EZ33" s="55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6"/>
      <c r="FQ33" s="59"/>
      <c r="FR33" s="55"/>
      <c r="FS33" s="55">
        <v>1</v>
      </c>
      <c r="FT33" s="55"/>
      <c r="FU33" s="55"/>
      <c r="FV33" s="55"/>
      <c r="FW33" s="55"/>
      <c r="FX33" s="55"/>
      <c r="FY33" s="55"/>
      <c r="FZ33" s="55"/>
      <c r="GA33" s="55"/>
      <c r="GB33" s="57"/>
      <c r="GC33" s="57"/>
      <c r="GD33" s="57"/>
      <c r="GE33" s="56"/>
      <c r="GF33" s="60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6"/>
      <c r="GS33" s="60"/>
      <c r="GT33" s="55"/>
      <c r="GU33" s="55"/>
      <c r="GV33" s="55"/>
      <c r="GW33" s="55"/>
      <c r="GX33" s="55"/>
      <c r="GY33" s="55"/>
      <c r="GZ33" s="55"/>
      <c r="HA33" s="55"/>
      <c r="HB33" s="57"/>
      <c r="HC33" s="59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7"/>
      <c r="HY33" s="57"/>
      <c r="HZ33" s="57"/>
      <c r="IA33" s="57"/>
      <c r="IB33" s="57"/>
      <c r="IC33" s="56"/>
      <c r="ID33" s="60"/>
      <c r="IE33" s="55"/>
      <c r="IF33" s="55"/>
      <c r="IG33" s="55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61"/>
      <c r="JB33" s="55"/>
      <c r="JC33" s="62"/>
      <c r="JD33" s="55"/>
      <c r="JE33" s="63"/>
      <c r="JF33" s="60"/>
      <c r="JG33" s="55"/>
      <c r="JH33" s="55"/>
      <c r="JI33" s="56"/>
      <c r="JJ33" s="59"/>
      <c r="JK33" s="55">
        <v>1</v>
      </c>
      <c r="JL33" s="55"/>
      <c r="JM33" s="55"/>
      <c r="JN33" s="55"/>
      <c r="JO33" s="55"/>
      <c r="JP33" s="55"/>
      <c r="JQ33" s="55"/>
      <c r="JR33" s="56"/>
    </row>
    <row r="34" spans="1:278" s="53" customFormat="1" ht="30" customHeight="1" x14ac:dyDescent="0.25">
      <c r="A34" s="26">
        <f>'[1]Analityka medyczna-szczegółowy'!A34</f>
        <v>15</v>
      </c>
      <c r="B34" s="27" t="str">
        <f>IF('[1]Analityka medyczna-szczegółowy'!B34&gt;0,'[1]Analityka medyczna-szczegółowy'!B34," ")</f>
        <v>C</v>
      </c>
      <c r="C34" s="27" t="str">
        <f>IF('[1]Analityka medyczna-szczegółowy'!C34&gt;0,'[1]Analityka medyczna-szczegółowy'!C34," ")</f>
        <v>2025/2026</v>
      </c>
      <c r="D34" s="27" t="str">
        <f>IF('[1]Analityka medyczna-szczegółowy'!D34&gt;0,'[1]Analityka medyczna-szczegółowy'!D34," ")</f>
        <v xml:space="preserve"> </v>
      </c>
      <c r="E34" s="27">
        <f>IF('[1]Analityka medyczna-szczegółowy'!E34&gt;0,'[1]Analityka medyczna-szczegółowy'!E34," ")</f>
        <v>1</v>
      </c>
      <c r="F34" s="27" t="str">
        <f>IF('[1]Analityka medyczna-szczegółowy'!F34&gt;0,'[1]Analityka medyczna-szczegółowy'!F34," ")</f>
        <v>2025/2026</v>
      </c>
      <c r="G34" s="27" t="str">
        <f>IF('[1]Analityka medyczna-szczegółowy'!G34&gt;0,'[1]Analityka medyczna-szczegółowy'!G34," ")</f>
        <v>RPS</v>
      </c>
      <c r="H34" s="27" t="str">
        <f>IF('[1]Analityka medyczna-szczegółowy'!H34&gt;0,'[1]Analityka medyczna-szczegółowy'!H34," ")</f>
        <v>ze standardu</v>
      </c>
      <c r="I34" s="27" t="str">
        <f>IF('[1]Analityka medyczna-szczegółowy'!I34&gt;0,'[1]Analityka medyczna-szczegółowy'!I34," ")</f>
        <v>Psychologia</v>
      </c>
      <c r="J34" s="28">
        <f>'[1]Analityka medyczna-szczegółowy'!L34</f>
        <v>25</v>
      </c>
      <c r="K34" s="29">
        <f>'[1]Analityka medyczna-szczegółowy'!M34</f>
        <v>15</v>
      </c>
      <c r="L34" s="30">
        <f>'[1]Analityka medyczna-szczegółowy'!N34</f>
        <v>10</v>
      </c>
      <c r="M34" s="31">
        <f>'[1]Analityka medyczna-szczegółowy'!AA34+'[1]Analityka medyczna-szczegółowy'!AC34+'[1]Analityka medyczna-szczegółowy'!AX34+'[1]Analityka medyczna-szczegółowy'!AZ34</f>
        <v>10</v>
      </c>
      <c r="N34" s="32">
        <f>'[1]Analityka medyczna-szczegółowy'!O34</f>
        <v>10</v>
      </c>
      <c r="O34" s="33">
        <f>'[1]Analityka medyczna-szczegółowy'!P34</f>
        <v>1</v>
      </c>
      <c r="P34" s="34" t="str">
        <f>'[1]Analityka medyczna-szczegółowy'!U34</f>
        <v>zal</v>
      </c>
      <c r="Q34" s="35">
        <f t="shared" si="0"/>
        <v>3</v>
      </c>
      <c r="R34" s="36">
        <f t="shared" si="1"/>
        <v>3</v>
      </c>
      <c r="S34" s="37">
        <f t="shared" si="2"/>
        <v>2</v>
      </c>
      <c r="T34" s="54"/>
      <c r="U34" s="42"/>
      <c r="V34" s="42"/>
      <c r="W34" s="42"/>
      <c r="X34" s="42"/>
      <c r="Y34" s="42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6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57"/>
      <c r="BK34" s="54"/>
      <c r="BL34" s="42"/>
      <c r="BM34" s="42"/>
      <c r="BN34" s="42"/>
      <c r="BO34" s="42"/>
      <c r="BP34" s="42">
        <v>1</v>
      </c>
      <c r="BQ34" s="42"/>
      <c r="BR34" s="42">
        <v>1</v>
      </c>
      <c r="BS34" s="42">
        <v>1</v>
      </c>
      <c r="BT34" s="42"/>
      <c r="BU34" s="42"/>
      <c r="BV34" s="42"/>
      <c r="BW34" s="42"/>
      <c r="BX34" s="42"/>
      <c r="BY34" s="52"/>
      <c r="BZ34" s="54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5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9"/>
      <c r="DS34" s="42"/>
      <c r="DT34" s="51"/>
      <c r="DU34" s="50"/>
      <c r="DV34" s="49"/>
      <c r="DW34" s="51"/>
      <c r="DX34" s="49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52"/>
      <c r="EP34" s="58"/>
      <c r="EQ34" s="51"/>
      <c r="ER34" s="49"/>
      <c r="ES34" s="51"/>
      <c r="ET34" s="49"/>
      <c r="EU34" s="51"/>
      <c r="EV34" s="49"/>
      <c r="EW34" s="49"/>
      <c r="EX34" s="52"/>
      <c r="EY34" s="59"/>
      <c r="EZ34" s="55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6"/>
      <c r="FQ34" s="59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7"/>
      <c r="GC34" s="57"/>
      <c r="GD34" s="57"/>
      <c r="GE34" s="56"/>
      <c r="GF34" s="60"/>
      <c r="GG34" s="55"/>
      <c r="GH34" s="55"/>
      <c r="GI34" s="55"/>
      <c r="GJ34" s="55"/>
      <c r="GK34" s="55">
        <v>1</v>
      </c>
      <c r="GL34" s="55">
        <v>1</v>
      </c>
      <c r="GM34" s="55"/>
      <c r="GN34" s="55"/>
      <c r="GO34" s="55"/>
      <c r="GP34" s="55">
        <v>1</v>
      </c>
      <c r="GQ34" s="55"/>
      <c r="GR34" s="56"/>
      <c r="GS34" s="60"/>
      <c r="GT34" s="55"/>
      <c r="GU34" s="55"/>
      <c r="GV34" s="55"/>
      <c r="GW34" s="55"/>
      <c r="GX34" s="55"/>
      <c r="GY34" s="55"/>
      <c r="GZ34" s="55"/>
      <c r="HA34" s="55"/>
      <c r="HB34" s="57"/>
      <c r="HC34" s="59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7"/>
      <c r="HY34" s="57"/>
      <c r="HZ34" s="57"/>
      <c r="IA34" s="57"/>
      <c r="IB34" s="57"/>
      <c r="IC34" s="56"/>
      <c r="ID34" s="60"/>
      <c r="IE34" s="55"/>
      <c r="IF34" s="55"/>
      <c r="IG34" s="55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  <c r="IZ34" s="57"/>
      <c r="JA34" s="61"/>
      <c r="JB34" s="55"/>
      <c r="JC34" s="62"/>
      <c r="JD34" s="55"/>
      <c r="JE34" s="63"/>
      <c r="JF34" s="60"/>
      <c r="JG34" s="55"/>
      <c r="JH34" s="55"/>
      <c r="JI34" s="56"/>
      <c r="JJ34" s="59">
        <v>1</v>
      </c>
      <c r="JK34" s="55"/>
      <c r="JL34" s="55"/>
      <c r="JM34" s="55"/>
      <c r="JN34" s="55"/>
      <c r="JO34" s="55">
        <v>1</v>
      </c>
      <c r="JP34" s="55"/>
      <c r="JQ34" s="55"/>
      <c r="JR34" s="56"/>
    </row>
    <row r="35" spans="1:278" s="53" customFormat="1" ht="30" customHeight="1" x14ac:dyDescent="0.25">
      <c r="A35" s="26">
        <f>'[1]Analityka medyczna-szczegółowy'!A35</f>
        <v>16</v>
      </c>
      <c r="B35" s="27" t="str">
        <f>IF('[1]Analityka medyczna-szczegółowy'!B35&gt;0,'[1]Analityka medyczna-szczegółowy'!B35," ")</f>
        <v>C</v>
      </c>
      <c r="C35" s="27" t="str">
        <f>IF('[1]Analityka medyczna-szczegółowy'!C35&gt;0,'[1]Analityka medyczna-szczegółowy'!C35," ")</f>
        <v>2025/2026</v>
      </c>
      <c r="D35" s="27" t="str">
        <f>IF('[1]Analityka medyczna-szczegółowy'!D35&gt;0,'[1]Analityka medyczna-szczegółowy'!D35," ")</f>
        <v xml:space="preserve"> </v>
      </c>
      <c r="E35" s="27">
        <f>IF('[1]Analityka medyczna-szczegółowy'!E35&gt;0,'[1]Analityka medyczna-szczegółowy'!E35," ")</f>
        <v>1</v>
      </c>
      <c r="F35" s="27" t="str">
        <f>IF('[1]Analityka medyczna-szczegółowy'!F35&gt;0,'[1]Analityka medyczna-szczegółowy'!F35," ")</f>
        <v>2025/2026</v>
      </c>
      <c r="G35" s="27" t="str">
        <f>IF('[1]Analityka medyczna-szczegółowy'!G35&gt;0,'[1]Analityka medyczna-szczegółowy'!G35," ")</f>
        <v>RPS</v>
      </c>
      <c r="H35" s="27" t="str">
        <f>IF('[1]Analityka medyczna-szczegółowy'!H35&gt;0,'[1]Analityka medyczna-szczegółowy'!H35," ")</f>
        <v>ze standardu</v>
      </c>
      <c r="I35" s="27" t="str">
        <f>IF('[1]Analityka medyczna-szczegółowy'!I35&gt;0,'[1]Analityka medyczna-szczegółowy'!I35," ")</f>
        <v>Socjologia</v>
      </c>
      <c r="J35" s="28">
        <f>'[1]Analityka medyczna-szczegółowy'!L35</f>
        <v>25</v>
      </c>
      <c r="K35" s="29">
        <f>'[1]Analityka medyczna-szczegółowy'!M35</f>
        <v>10</v>
      </c>
      <c r="L35" s="30">
        <f>'[1]Analityka medyczna-szczegółowy'!N35</f>
        <v>15</v>
      </c>
      <c r="M35" s="31">
        <f>'[1]Analityka medyczna-szczegółowy'!AA35+'[1]Analityka medyczna-szczegółowy'!AC35+'[1]Analityka medyczna-szczegółowy'!AX35+'[1]Analityka medyczna-szczegółowy'!AZ35</f>
        <v>15</v>
      </c>
      <c r="N35" s="32">
        <f>'[1]Analityka medyczna-szczegółowy'!O35</f>
        <v>15</v>
      </c>
      <c r="O35" s="33">
        <f>'[1]Analityka medyczna-szczegółowy'!P35</f>
        <v>1</v>
      </c>
      <c r="P35" s="34" t="str">
        <f>'[1]Analityka medyczna-szczegółowy'!U35</f>
        <v>zal</v>
      </c>
      <c r="Q35" s="35">
        <f t="shared" si="0"/>
        <v>3</v>
      </c>
      <c r="R35" s="36">
        <f t="shared" si="1"/>
        <v>2</v>
      </c>
      <c r="S35" s="37">
        <f t="shared" si="2"/>
        <v>2</v>
      </c>
      <c r="T35" s="54"/>
      <c r="U35" s="42"/>
      <c r="V35" s="42"/>
      <c r="W35" s="42"/>
      <c r="X35" s="42"/>
      <c r="Y35" s="42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6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57"/>
      <c r="BK35" s="54"/>
      <c r="BL35" s="42"/>
      <c r="BM35" s="42"/>
      <c r="BN35" s="42"/>
      <c r="BO35" s="42"/>
      <c r="BP35" s="42"/>
      <c r="BQ35" s="42">
        <v>1</v>
      </c>
      <c r="BR35" s="42"/>
      <c r="BS35" s="42">
        <v>1</v>
      </c>
      <c r="BT35" s="42"/>
      <c r="BU35" s="42"/>
      <c r="BV35" s="42">
        <v>1</v>
      </c>
      <c r="BW35" s="42"/>
      <c r="BX35" s="42"/>
      <c r="BY35" s="52"/>
      <c r="BZ35" s="54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5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9"/>
      <c r="DS35" s="42"/>
      <c r="DT35" s="51"/>
      <c r="DU35" s="50"/>
      <c r="DV35" s="49"/>
      <c r="DW35" s="51"/>
      <c r="DX35" s="49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52"/>
      <c r="EP35" s="58"/>
      <c r="EQ35" s="51"/>
      <c r="ER35" s="49"/>
      <c r="ES35" s="51"/>
      <c r="ET35" s="49"/>
      <c r="EU35" s="51"/>
      <c r="EV35" s="49"/>
      <c r="EW35" s="49"/>
      <c r="EX35" s="52"/>
      <c r="EY35" s="59"/>
      <c r="EZ35" s="55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6"/>
      <c r="FQ35" s="59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7"/>
      <c r="GC35" s="57"/>
      <c r="GD35" s="57"/>
      <c r="GE35" s="56"/>
      <c r="GF35" s="60"/>
      <c r="GG35" s="55"/>
      <c r="GH35" s="55"/>
      <c r="GI35" s="55"/>
      <c r="GJ35" s="55"/>
      <c r="GK35" s="55">
        <v>1</v>
      </c>
      <c r="GL35" s="55">
        <v>1</v>
      </c>
      <c r="GM35" s="55"/>
      <c r="GN35" s="55"/>
      <c r="GO35" s="55"/>
      <c r="GP35" s="55"/>
      <c r="GQ35" s="55"/>
      <c r="GR35" s="56"/>
      <c r="GS35" s="60"/>
      <c r="GT35" s="55"/>
      <c r="GU35" s="55"/>
      <c r="GV35" s="55"/>
      <c r="GW35" s="55"/>
      <c r="GX35" s="55"/>
      <c r="GY35" s="55"/>
      <c r="GZ35" s="55"/>
      <c r="HA35" s="55"/>
      <c r="HB35" s="57"/>
      <c r="HC35" s="59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7"/>
      <c r="HY35" s="57"/>
      <c r="HZ35" s="57"/>
      <c r="IA35" s="57"/>
      <c r="IB35" s="57"/>
      <c r="IC35" s="56"/>
      <c r="ID35" s="60"/>
      <c r="IE35" s="55"/>
      <c r="IF35" s="55"/>
      <c r="IG35" s="55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7"/>
      <c r="JA35" s="61"/>
      <c r="JB35" s="55"/>
      <c r="JC35" s="62"/>
      <c r="JD35" s="55"/>
      <c r="JE35" s="63"/>
      <c r="JF35" s="60"/>
      <c r="JG35" s="55"/>
      <c r="JH35" s="55"/>
      <c r="JI35" s="56"/>
      <c r="JJ35" s="59">
        <v>1</v>
      </c>
      <c r="JK35" s="55"/>
      <c r="JL35" s="55"/>
      <c r="JM35" s="55"/>
      <c r="JN35" s="55"/>
      <c r="JO35" s="55">
        <v>1</v>
      </c>
      <c r="JP35" s="55"/>
      <c r="JQ35" s="55"/>
      <c r="JR35" s="56"/>
    </row>
    <row r="36" spans="1:278" s="53" customFormat="1" ht="30" customHeight="1" x14ac:dyDescent="0.25">
      <c r="A36" s="26">
        <f>'[1]Analityka medyczna-szczegółowy'!A36</f>
        <v>17</v>
      </c>
      <c r="B36" s="27" t="str">
        <f>IF('[1]Analityka medyczna-szczegółowy'!B36&gt;0,'[1]Analityka medyczna-szczegółowy'!B36," ")</f>
        <v>B</v>
      </c>
      <c r="C36" s="27" t="str">
        <f>IF('[1]Analityka medyczna-szczegółowy'!C36&gt;0,'[1]Analityka medyczna-szczegółowy'!C36," ")</f>
        <v>2025/2026</v>
      </c>
      <c r="D36" s="27" t="str">
        <f>IF('[1]Analityka medyczna-szczegółowy'!D36&gt;0,'[1]Analityka medyczna-szczegółowy'!D36," ")</f>
        <v xml:space="preserve"> </v>
      </c>
      <c r="E36" s="27">
        <f>IF('[1]Analityka medyczna-szczegółowy'!E36&gt;0,'[1]Analityka medyczna-szczegółowy'!E36," ")</f>
        <v>1</v>
      </c>
      <c r="F36" s="27" t="str">
        <f>IF('[1]Analityka medyczna-szczegółowy'!F36&gt;0,'[1]Analityka medyczna-szczegółowy'!F36," ")</f>
        <v>2025/2026</v>
      </c>
      <c r="G36" s="27" t="str">
        <f>IF('[1]Analityka medyczna-szczegółowy'!G36&gt;0,'[1]Analityka medyczna-szczegółowy'!G36," ")</f>
        <v>RPS</v>
      </c>
      <c r="H36" s="27" t="str">
        <f>IF('[1]Analityka medyczna-szczegółowy'!H36&gt;0,'[1]Analityka medyczna-szczegółowy'!H36," ")</f>
        <v>ze standardu</v>
      </c>
      <c r="I36" s="27" t="str">
        <f>IF('[1]Analityka medyczna-szczegółowy'!I36&gt;0,'[1]Analityka medyczna-szczegółowy'!I36," ")</f>
        <v>Statystyka z elementami matematyki</v>
      </c>
      <c r="J36" s="28">
        <f>'[1]Analityka medyczna-szczegółowy'!L36</f>
        <v>50</v>
      </c>
      <c r="K36" s="29">
        <f>'[1]Analityka medyczna-szczegółowy'!M36</f>
        <v>20</v>
      </c>
      <c r="L36" s="30">
        <f>'[1]Analityka medyczna-szczegółowy'!N36</f>
        <v>30</v>
      </c>
      <c r="M36" s="31">
        <f>'[1]Analityka medyczna-szczegółowy'!AA36+'[1]Analityka medyczna-szczegółowy'!AC36+'[1]Analityka medyczna-szczegółowy'!AX36+'[1]Analityka medyczna-szczegółowy'!AZ36</f>
        <v>15</v>
      </c>
      <c r="N36" s="32">
        <f>'[1]Analityka medyczna-szczegółowy'!O36</f>
        <v>30</v>
      </c>
      <c r="O36" s="33">
        <f>'[1]Analityka medyczna-szczegółowy'!P36</f>
        <v>2</v>
      </c>
      <c r="P36" s="34" t="str">
        <f>'[1]Analityka medyczna-szczegółowy'!U36</f>
        <v>zal</v>
      </c>
      <c r="Q36" s="35">
        <f t="shared" si="0"/>
        <v>1</v>
      </c>
      <c r="R36" s="36">
        <f t="shared" si="1"/>
        <v>2</v>
      </c>
      <c r="S36" s="37">
        <f t="shared" si="2"/>
        <v>3</v>
      </c>
      <c r="T36" s="54"/>
      <c r="U36" s="42"/>
      <c r="V36" s="42"/>
      <c r="W36" s="42"/>
      <c r="X36" s="42"/>
      <c r="Y36" s="42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6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>
        <v>1</v>
      </c>
      <c r="BJ36" s="57"/>
      <c r="BK36" s="54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52"/>
      <c r="BZ36" s="54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5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9"/>
      <c r="DS36" s="42"/>
      <c r="DT36" s="51"/>
      <c r="DU36" s="50"/>
      <c r="DV36" s="49"/>
      <c r="DW36" s="51"/>
      <c r="DX36" s="49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52"/>
      <c r="EP36" s="58"/>
      <c r="EQ36" s="51"/>
      <c r="ER36" s="49"/>
      <c r="ES36" s="51"/>
      <c r="ET36" s="49"/>
      <c r="EU36" s="51"/>
      <c r="EV36" s="49"/>
      <c r="EW36" s="49"/>
      <c r="EX36" s="52"/>
      <c r="EY36" s="59"/>
      <c r="EZ36" s="55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6"/>
      <c r="FQ36" s="59"/>
      <c r="FR36" s="55"/>
      <c r="FS36" s="55"/>
      <c r="FT36" s="55"/>
      <c r="FU36" s="55"/>
      <c r="FV36" s="55"/>
      <c r="FW36" s="55"/>
      <c r="FX36" s="55"/>
      <c r="FY36" s="55"/>
      <c r="FZ36" s="55"/>
      <c r="GA36" s="55">
        <v>1</v>
      </c>
      <c r="GB36" s="57">
        <v>1</v>
      </c>
      <c r="GC36" s="57"/>
      <c r="GD36" s="57"/>
      <c r="GE36" s="56"/>
      <c r="GF36" s="60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6"/>
      <c r="GS36" s="60"/>
      <c r="GT36" s="55"/>
      <c r="GU36" s="55"/>
      <c r="GV36" s="55"/>
      <c r="GW36" s="55"/>
      <c r="GX36" s="55"/>
      <c r="GY36" s="55"/>
      <c r="GZ36" s="55"/>
      <c r="HA36" s="55"/>
      <c r="HB36" s="57"/>
      <c r="HC36" s="59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7"/>
      <c r="HY36" s="57"/>
      <c r="HZ36" s="57"/>
      <c r="IA36" s="57"/>
      <c r="IB36" s="57"/>
      <c r="IC36" s="56"/>
      <c r="ID36" s="60"/>
      <c r="IE36" s="55"/>
      <c r="IF36" s="55"/>
      <c r="IG36" s="55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61"/>
      <c r="JB36" s="55"/>
      <c r="JC36" s="62"/>
      <c r="JD36" s="55"/>
      <c r="JE36" s="63"/>
      <c r="JF36" s="60"/>
      <c r="JG36" s="55"/>
      <c r="JH36" s="55"/>
      <c r="JI36" s="56"/>
      <c r="JJ36" s="59">
        <v>1</v>
      </c>
      <c r="JK36" s="55"/>
      <c r="JL36" s="55"/>
      <c r="JM36" s="55"/>
      <c r="JN36" s="55"/>
      <c r="JO36" s="55"/>
      <c r="JP36" s="55">
        <v>1</v>
      </c>
      <c r="JQ36" s="55">
        <v>1</v>
      </c>
      <c r="JR36" s="56"/>
    </row>
    <row r="37" spans="1:278" s="53" customFormat="1" ht="30" customHeight="1" x14ac:dyDescent="0.25">
      <c r="A37" s="26">
        <f>'[1]Analityka medyczna-szczegółowy'!A37</f>
        <v>18</v>
      </c>
      <c r="B37" s="27" t="str">
        <f>IF('[1]Analityka medyczna-szczegółowy'!B37&gt;0,'[1]Analityka medyczna-szczegółowy'!B37," ")</f>
        <v>B</v>
      </c>
      <c r="C37" s="27" t="str">
        <f>IF('[1]Analityka medyczna-szczegółowy'!C37&gt;0,'[1]Analityka medyczna-szczegółowy'!C37," ")</f>
        <v>2025/2026</v>
      </c>
      <c r="D37" s="27" t="str">
        <f>IF('[1]Analityka medyczna-szczegółowy'!D37&gt;0,'[1]Analityka medyczna-szczegółowy'!D37," ")</f>
        <v xml:space="preserve"> </v>
      </c>
      <c r="E37" s="27">
        <f>IF('[1]Analityka medyczna-szczegółowy'!E37&gt;0,'[1]Analityka medyczna-szczegółowy'!E37," ")</f>
        <v>1</v>
      </c>
      <c r="F37" s="27" t="str">
        <f>IF('[1]Analityka medyczna-szczegółowy'!F37&gt;0,'[1]Analityka medyczna-szczegółowy'!F37," ")</f>
        <v>2025/2026</v>
      </c>
      <c r="G37" s="27" t="str">
        <f>IF('[1]Analityka medyczna-szczegółowy'!G37&gt;0,'[1]Analityka medyczna-szczegółowy'!G37," ")</f>
        <v>RPS</v>
      </c>
      <c r="H37" s="27" t="str">
        <f>IF('[1]Analityka medyczna-szczegółowy'!H37&gt;0,'[1]Analityka medyczna-szczegółowy'!H37," ")</f>
        <v>ze standardu</v>
      </c>
      <c r="I37" s="27" t="str">
        <f>IF('[1]Analityka medyczna-szczegółowy'!I37&gt;0,'[1]Analityka medyczna-szczegółowy'!I37," ")</f>
        <v>Technologia informacyjna</v>
      </c>
      <c r="J37" s="28">
        <f>'[1]Analityka medyczna-szczegółowy'!L37</f>
        <v>50</v>
      </c>
      <c r="K37" s="29">
        <f>'[1]Analityka medyczna-szczegółowy'!M37</f>
        <v>20</v>
      </c>
      <c r="L37" s="30">
        <f>'[1]Analityka medyczna-szczegółowy'!N37</f>
        <v>30</v>
      </c>
      <c r="M37" s="31">
        <f>'[1]Analityka medyczna-szczegółowy'!AA37+'[1]Analityka medyczna-szczegółowy'!AC37+'[1]Analityka medyczna-szczegółowy'!AX37+'[1]Analityka medyczna-szczegółowy'!AZ37</f>
        <v>0</v>
      </c>
      <c r="N37" s="32">
        <f>'[1]Analityka medyczna-szczegółowy'!O37</f>
        <v>30</v>
      </c>
      <c r="O37" s="33">
        <f>'[1]Analityka medyczna-szczegółowy'!P37</f>
        <v>2</v>
      </c>
      <c r="P37" s="34" t="str">
        <f>'[1]Analityka medyczna-szczegółowy'!U37</f>
        <v>zal</v>
      </c>
      <c r="Q37" s="35">
        <f t="shared" si="0"/>
        <v>1</v>
      </c>
      <c r="R37" s="36">
        <f t="shared" si="1"/>
        <v>1</v>
      </c>
      <c r="S37" s="37">
        <f t="shared" si="2"/>
        <v>3</v>
      </c>
      <c r="T37" s="54"/>
      <c r="U37" s="42"/>
      <c r="V37" s="42"/>
      <c r="W37" s="42"/>
      <c r="X37" s="42"/>
      <c r="Y37" s="42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6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>
        <v>1</v>
      </c>
      <c r="BI37" s="42"/>
      <c r="BJ37" s="57"/>
      <c r="BK37" s="54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52"/>
      <c r="BZ37" s="54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5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9"/>
      <c r="DS37" s="42"/>
      <c r="DT37" s="51"/>
      <c r="DU37" s="50"/>
      <c r="DV37" s="49"/>
      <c r="DW37" s="51"/>
      <c r="DX37" s="49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52"/>
      <c r="EP37" s="58"/>
      <c r="EQ37" s="51"/>
      <c r="ER37" s="49"/>
      <c r="ES37" s="51"/>
      <c r="ET37" s="49"/>
      <c r="EU37" s="51"/>
      <c r="EV37" s="49"/>
      <c r="EW37" s="49"/>
      <c r="EX37" s="52"/>
      <c r="EY37" s="59"/>
      <c r="EZ37" s="55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6"/>
      <c r="FQ37" s="59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7"/>
      <c r="GC37" s="57"/>
      <c r="GD37" s="57"/>
      <c r="GE37" s="56">
        <v>1</v>
      </c>
      <c r="GF37" s="60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6"/>
      <c r="GS37" s="60"/>
      <c r="GT37" s="55"/>
      <c r="GU37" s="55"/>
      <c r="GV37" s="55"/>
      <c r="GW37" s="55"/>
      <c r="GX37" s="55"/>
      <c r="GY37" s="55"/>
      <c r="GZ37" s="55"/>
      <c r="HA37" s="55"/>
      <c r="HB37" s="57"/>
      <c r="HC37" s="59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7"/>
      <c r="HY37" s="57"/>
      <c r="HZ37" s="57"/>
      <c r="IA37" s="57"/>
      <c r="IB37" s="57"/>
      <c r="IC37" s="56"/>
      <c r="ID37" s="60"/>
      <c r="IE37" s="55"/>
      <c r="IF37" s="55"/>
      <c r="IG37" s="55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61"/>
      <c r="JB37" s="55"/>
      <c r="JC37" s="62"/>
      <c r="JD37" s="55"/>
      <c r="JE37" s="63"/>
      <c r="JF37" s="60"/>
      <c r="JG37" s="55"/>
      <c r="JH37" s="55"/>
      <c r="JI37" s="56"/>
      <c r="JJ37" s="59">
        <v>1</v>
      </c>
      <c r="JK37" s="55">
        <v>1</v>
      </c>
      <c r="JL37" s="55"/>
      <c r="JM37" s="55"/>
      <c r="JN37" s="55"/>
      <c r="JO37" s="55"/>
      <c r="JP37" s="55"/>
      <c r="JQ37" s="55">
        <v>1</v>
      </c>
      <c r="JR37" s="56"/>
    </row>
    <row r="38" spans="1:278" s="53" customFormat="1" ht="30" customHeight="1" x14ac:dyDescent="0.25">
      <c r="A38" s="26">
        <f>'[1]Analityka medyczna-szczegółowy'!A38</f>
        <v>19</v>
      </c>
      <c r="B38" s="27" t="str">
        <f>IF('[1]Analityka medyczna-szczegółowy'!B38&gt;0,'[1]Analityka medyczna-szczegółowy'!B38," ")</f>
        <v xml:space="preserve"> </v>
      </c>
      <c r="C38" s="27" t="str">
        <f>IF('[1]Analityka medyczna-szczegółowy'!C38&gt;0,'[1]Analityka medyczna-szczegółowy'!C38," ")</f>
        <v>2025/2026</v>
      </c>
      <c r="D38" s="27" t="str">
        <f>IF('[1]Analityka medyczna-szczegółowy'!D38&gt;0,'[1]Analityka medyczna-szczegółowy'!D38," ")</f>
        <v xml:space="preserve"> </v>
      </c>
      <c r="E38" s="27">
        <f>IF('[1]Analityka medyczna-szczegółowy'!E38&gt;0,'[1]Analityka medyczna-szczegółowy'!E38," ")</f>
        <v>1</v>
      </c>
      <c r="F38" s="27" t="str">
        <f>IF('[1]Analityka medyczna-szczegółowy'!F38&gt;0,'[1]Analityka medyczna-szczegółowy'!F38," ")</f>
        <v>2025/2026</v>
      </c>
      <c r="G38" s="27" t="str">
        <f>IF('[1]Analityka medyczna-szczegółowy'!G38&gt;0,'[1]Analityka medyczna-szczegółowy'!G38," ")</f>
        <v>PSW</v>
      </c>
      <c r="H38" s="27" t="str">
        <f>IF('[1]Analityka medyczna-szczegółowy'!H38&gt;0,'[1]Analityka medyczna-szczegółowy'!H38," ")</f>
        <v>do dyspozycji uczelni (Autorska oferta uczelni)</v>
      </c>
      <c r="I38" s="27" t="str">
        <f>IF('[1]Analityka medyczna-szczegółowy'!I38&gt;0,'[1]Analityka medyczna-szczegółowy'!I38," ")</f>
        <v>Przedmioty fakultatywne</v>
      </c>
      <c r="J38" s="28">
        <f>'[1]Analityka medyczna-szczegółowy'!L38</f>
        <v>25</v>
      </c>
      <c r="K38" s="29">
        <f>'[1]Analityka medyczna-szczegółowy'!M38</f>
        <v>5</v>
      </c>
      <c r="L38" s="30">
        <f>'[1]Analityka medyczna-szczegółowy'!N38</f>
        <v>20</v>
      </c>
      <c r="M38" s="31">
        <f>'[1]Analityka medyczna-szczegółowy'!AA38+'[1]Analityka medyczna-szczegółowy'!AC38+'[1]Analityka medyczna-szczegółowy'!AX38+'[1]Analityka medyczna-szczegółowy'!AZ38</f>
        <v>20</v>
      </c>
      <c r="N38" s="32">
        <f>'[1]Analityka medyczna-szczegółowy'!O38</f>
        <v>20</v>
      </c>
      <c r="O38" s="33">
        <f>'[1]Analityka medyczna-szczegółowy'!P38</f>
        <v>1</v>
      </c>
      <c r="P38" s="34" t="str">
        <f>'[1]Analityka medyczna-szczegółowy'!U38</f>
        <v>zal</v>
      </c>
      <c r="Q38" s="35">
        <f t="shared" si="0"/>
        <v>0</v>
      </c>
      <c r="R38" s="36">
        <f t="shared" si="1"/>
        <v>0</v>
      </c>
      <c r="S38" s="37">
        <f t="shared" si="2"/>
        <v>0</v>
      </c>
      <c r="T38" s="54"/>
      <c r="U38" s="42"/>
      <c r="V38" s="42"/>
      <c r="W38" s="42"/>
      <c r="X38" s="42"/>
      <c r="Y38" s="42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6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57"/>
      <c r="BK38" s="54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52"/>
      <c r="BZ38" s="54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5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9"/>
      <c r="DS38" s="42"/>
      <c r="DT38" s="51"/>
      <c r="DU38" s="50"/>
      <c r="DV38" s="49"/>
      <c r="DW38" s="51"/>
      <c r="DX38" s="49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52"/>
      <c r="EP38" s="58"/>
      <c r="EQ38" s="51"/>
      <c r="ER38" s="49"/>
      <c r="ES38" s="51"/>
      <c r="ET38" s="49"/>
      <c r="EU38" s="51"/>
      <c r="EV38" s="49"/>
      <c r="EW38" s="49"/>
      <c r="EX38" s="52"/>
      <c r="EY38" s="59"/>
      <c r="EZ38" s="55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6"/>
      <c r="FQ38" s="59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7"/>
      <c r="GC38" s="57"/>
      <c r="GD38" s="57"/>
      <c r="GE38" s="56"/>
      <c r="GF38" s="60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6"/>
      <c r="GS38" s="60"/>
      <c r="GT38" s="55"/>
      <c r="GU38" s="55"/>
      <c r="GV38" s="55"/>
      <c r="GW38" s="55"/>
      <c r="GX38" s="55"/>
      <c r="GY38" s="55"/>
      <c r="GZ38" s="55"/>
      <c r="HA38" s="55"/>
      <c r="HB38" s="57"/>
      <c r="HC38" s="59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7"/>
      <c r="HY38" s="57"/>
      <c r="HZ38" s="57"/>
      <c r="IA38" s="57"/>
      <c r="IB38" s="57"/>
      <c r="IC38" s="56"/>
      <c r="ID38" s="60"/>
      <c r="IE38" s="55"/>
      <c r="IF38" s="55"/>
      <c r="IG38" s="55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  <c r="IW38" s="57"/>
      <c r="IX38" s="57"/>
      <c r="IY38" s="57"/>
      <c r="IZ38" s="57"/>
      <c r="JA38" s="61"/>
      <c r="JB38" s="55"/>
      <c r="JC38" s="62"/>
      <c r="JD38" s="55"/>
      <c r="JE38" s="63"/>
      <c r="JF38" s="60"/>
      <c r="JG38" s="55"/>
      <c r="JH38" s="55"/>
      <c r="JI38" s="56"/>
      <c r="JJ38" s="59"/>
      <c r="JK38" s="55"/>
      <c r="JL38" s="55"/>
      <c r="JM38" s="55"/>
      <c r="JN38" s="55"/>
      <c r="JO38" s="55"/>
      <c r="JP38" s="55"/>
      <c r="JQ38" s="55"/>
      <c r="JR38" s="56"/>
    </row>
    <row r="39" spans="1:278" s="53" customFormat="1" ht="29.25" customHeight="1" thickBot="1" x14ac:dyDescent="0.3">
      <c r="A39" s="26">
        <f>'[1]Analityka medyczna-szczegółowy'!A39</f>
        <v>20</v>
      </c>
      <c r="B39" s="27" t="str">
        <f>IF('[1]Analityka medyczna-szczegółowy'!B39&gt;0,'[1]Analityka medyczna-szczegółowy'!B39," ")</f>
        <v>C</v>
      </c>
      <c r="C39" s="27" t="str">
        <f>IF('[1]Analityka medyczna-szczegółowy'!C39&gt;0,'[1]Analityka medyczna-szczegółowy'!C39," ")</f>
        <v>2025/2026</v>
      </c>
      <c r="D39" s="27" t="str">
        <f>IF('[1]Analityka medyczna-szczegółowy'!D39&gt;0,'[1]Analityka medyczna-szczegółowy'!D39," ")</f>
        <v xml:space="preserve"> </v>
      </c>
      <c r="E39" s="27">
        <f>IF('[1]Analityka medyczna-szczegółowy'!E39&gt;0,'[1]Analityka medyczna-szczegółowy'!E39," ")</f>
        <v>1</v>
      </c>
      <c r="F39" s="27" t="str">
        <f>IF('[1]Analityka medyczna-szczegółowy'!F39&gt;0,'[1]Analityka medyczna-szczegółowy'!F39," ")</f>
        <v>2025/2026</v>
      </c>
      <c r="G39" s="27" t="str">
        <f>IF('[1]Analityka medyczna-szczegółowy'!G39&gt;0,'[1]Analityka medyczna-szczegółowy'!G39," ")</f>
        <v>RPS</v>
      </c>
      <c r="H39" s="27" t="str">
        <f>IF('[1]Analityka medyczna-szczegółowy'!H39&gt;0,'[1]Analityka medyczna-szczegółowy'!H39," ")</f>
        <v>ze standardu</v>
      </c>
      <c r="I39" s="27" t="str">
        <f>IF('[1]Analityka medyczna-szczegółowy'!I39&gt;0,'[1]Analityka medyczna-szczegółowy'!I39," ")</f>
        <v>Wychowanie fizyczne</v>
      </c>
      <c r="J39" s="28">
        <f>'[1]Analityka medyczna-szczegółowy'!L39</f>
        <v>60</v>
      </c>
      <c r="K39" s="29">
        <f>'[1]Analityka medyczna-szczegółowy'!M39</f>
        <v>0</v>
      </c>
      <c r="L39" s="30">
        <f>'[1]Analityka medyczna-szczegółowy'!N39</f>
        <v>60</v>
      </c>
      <c r="M39" s="31">
        <f>'[1]Analityka medyczna-szczegółowy'!AA39+'[1]Analityka medyczna-szczegółowy'!AC39+'[1]Analityka medyczna-szczegółowy'!AX39+'[1]Analityka medyczna-szczegółowy'!AZ39</f>
        <v>0</v>
      </c>
      <c r="N39" s="32">
        <f>'[1]Analityka medyczna-szczegółowy'!O39</f>
        <v>60</v>
      </c>
      <c r="O39" s="33">
        <f>'[1]Analityka medyczna-szczegółowy'!P39</f>
        <v>0</v>
      </c>
      <c r="P39" s="34" t="str">
        <f>'[1]Analityka medyczna-szczegółowy'!U39</f>
        <v>zal</v>
      </c>
      <c r="Q39" s="35">
        <f t="shared" si="0"/>
        <v>1</v>
      </c>
      <c r="R39" s="36">
        <f t="shared" si="1"/>
        <v>2</v>
      </c>
      <c r="S39" s="37">
        <f t="shared" si="2"/>
        <v>1</v>
      </c>
      <c r="T39" s="59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6"/>
      <c r="AP39" s="60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7"/>
      <c r="BK39" s="59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>
        <v>1</v>
      </c>
      <c r="BW39" s="55"/>
      <c r="BX39" s="55"/>
      <c r="BY39" s="63"/>
      <c r="BZ39" s="59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63"/>
      <c r="CO39" s="60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60"/>
      <c r="DT39" s="62"/>
      <c r="DU39" s="61"/>
      <c r="DV39" s="55"/>
      <c r="DW39" s="62"/>
      <c r="DX39" s="55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3"/>
      <c r="EP39" s="64"/>
      <c r="EQ39" s="62"/>
      <c r="ER39" s="55"/>
      <c r="ES39" s="62"/>
      <c r="ET39" s="55"/>
      <c r="EU39" s="62"/>
      <c r="EV39" s="55"/>
      <c r="EW39" s="55"/>
      <c r="EX39" s="63"/>
      <c r="EY39" s="59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6"/>
      <c r="FQ39" s="59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7"/>
      <c r="GC39" s="57"/>
      <c r="GD39" s="57"/>
      <c r="GE39" s="56"/>
      <c r="GF39" s="60"/>
      <c r="GG39" s="55"/>
      <c r="GH39" s="55"/>
      <c r="GI39" s="55"/>
      <c r="GJ39" s="55"/>
      <c r="GK39" s="55">
        <v>1</v>
      </c>
      <c r="GL39" s="55">
        <v>1</v>
      </c>
      <c r="GM39" s="55"/>
      <c r="GN39" s="55"/>
      <c r="GO39" s="55"/>
      <c r="GP39" s="55"/>
      <c r="GQ39" s="55"/>
      <c r="GR39" s="65"/>
      <c r="GS39" s="66"/>
      <c r="GT39" s="67"/>
      <c r="GU39" s="67"/>
      <c r="GV39" s="67"/>
      <c r="GW39" s="67"/>
      <c r="GX39" s="67"/>
      <c r="GY39" s="67"/>
      <c r="GZ39" s="67"/>
      <c r="HA39" s="67"/>
      <c r="HB39" s="68"/>
      <c r="HC39" s="69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8"/>
      <c r="HY39" s="68"/>
      <c r="HZ39" s="68"/>
      <c r="IA39" s="68"/>
      <c r="IB39" s="68"/>
      <c r="IC39" s="65"/>
      <c r="ID39" s="66"/>
      <c r="IE39" s="67"/>
      <c r="IF39" s="67"/>
      <c r="IG39" s="67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  <c r="IS39" s="68"/>
      <c r="IT39" s="68"/>
      <c r="IU39" s="68"/>
      <c r="IV39" s="68"/>
      <c r="IW39" s="68"/>
      <c r="IX39" s="68"/>
      <c r="IY39" s="68"/>
      <c r="IZ39" s="68"/>
      <c r="JA39" s="70"/>
      <c r="JB39" s="67"/>
      <c r="JC39" s="71"/>
      <c r="JD39" s="67"/>
      <c r="JE39" s="72"/>
      <c r="JF39" s="66"/>
      <c r="JG39" s="67"/>
      <c r="JH39" s="67"/>
      <c r="JI39" s="65"/>
      <c r="JJ39" s="69">
        <v>1</v>
      </c>
      <c r="JK39" s="67"/>
      <c r="JL39" s="67"/>
      <c r="JM39" s="67"/>
      <c r="JN39" s="67"/>
      <c r="JO39" s="67"/>
      <c r="JP39" s="67"/>
      <c r="JQ39" s="67"/>
      <c r="JR39" s="65"/>
    </row>
    <row r="40" spans="1:278" s="53" customFormat="1" ht="30" customHeight="1" thickBot="1" x14ac:dyDescent="0.3">
      <c r="A40" s="73">
        <f>'[1]Analityka medyczna-szczegółowy'!A40</f>
        <v>0</v>
      </c>
      <c r="B40" s="74" t="str">
        <f>IF('[1]Analityka medyczna-szczegółowy'!B40&gt;0,'[1]Analityka medyczna-szczegółowy'!B40," ")</f>
        <v xml:space="preserve"> </v>
      </c>
      <c r="C40" s="75" t="str">
        <f>IF('[1]Analityka medyczna-szczegółowy'!C40&gt;0,'[1]Analityka medyczna-szczegółowy'!C40," ")</f>
        <v xml:space="preserve"> </v>
      </c>
      <c r="D40" s="75" t="str">
        <f>IF('[1]Analityka medyczna-szczegółowy'!D40&gt;0,'[1]Analityka medyczna-szczegółowy'!D40," ")</f>
        <v xml:space="preserve"> </v>
      </c>
      <c r="E40" s="74" t="str">
        <f>IF('[1]Analityka medyczna-szczegółowy'!E40&gt;0,'[1]Analityka medyczna-szczegółowy'!E40," ")</f>
        <v xml:space="preserve"> </v>
      </c>
      <c r="F40" s="76" t="str">
        <f>IF('[1]Analityka medyczna-szczegółowy'!F40&gt;0,'[1]Analityka medyczna-szczegółowy'!F40," ")</f>
        <v xml:space="preserve"> </v>
      </c>
      <c r="G40" s="76" t="str">
        <f>IF('[1]Analityka medyczna-szczegółowy'!G40&gt;0,'[1]Analityka medyczna-szczegółowy'!G40," ")</f>
        <v xml:space="preserve"> </v>
      </c>
      <c r="H40" s="77" t="str">
        <f>IF('[1]Analityka medyczna-szczegółowy'!H40&gt;0,'[1]Analityka medyczna-szczegółowy'!H40," ")</f>
        <v xml:space="preserve"> </v>
      </c>
      <c r="I40" s="77" t="str">
        <f>IF('[1]Analityka medyczna-szczegółowy'!I40&gt;0,'[1]Analityka medyczna-szczegółowy'!I40," ")</f>
        <v>sumy dla 1 roku</v>
      </c>
      <c r="J40" s="78">
        <f>'[1]Analityka medyczna-szczegółowy'!L40</f>
        <v>1560</v>
      </c>
      <c r="K40" s="75">
        <f>'[1]Analityka medyczna-szczegółowy'!M40</f>
        <v>675</v>
      </c>
      <c r="L40" s="75">
        <f>'[1]Analityka medyczna-szczegółowy'!N40</f>
        <v>885</v>
      </c>
      <c r="M40" s="75">
        <f>'[1]Analityka medyczna-szczegółowy'!AA40+'[1]Analityka medyczna-szczegółowy'!AC40+'[1]Analityka medyczna-szczegółowy'!AX40+'[1]Analityka medyczna-szczegółowy'!AZ40</f>
        <v>425</v>
      </c>
      <c r="N40" s="75">
        <f>'[1]Analityka medyczna-szczegółowy'!O40</f>
        <v>885</v>
      </c>
      <c r="O40" s="79">
        <f>'[1]Analityka medyczna-szczegółowy'!P40</f>
        <v>60</v>
      </c>
      <c r="P40" s="75">
        <f>'[1]Analityka medyczna-szczegółowy'!U40</f>
        <v>0</v>
      </c>
      <c r="Q40" s="80">
        <f t="shared" ref="Q40:CB40" si="3">SUM(Q20:Q39)</f>
        <v>77</v>
      </c>
      <c r="R40" s="80">
        <f t="shared" si="3"/>
        <v>61</v>
      </c>
      <c r="S40" s="80">
        <f t="shared" si="3"/>
        <v>43</v>
      </c>
      <c r="T40" s="81">
        <f t="shared" si="3"/>
        <v>4</v>
      </c>
      <c r="U40" s="81">
        <f t="shared" si="3"/>
        <v>1</v>
      </c>
      <c r="V40" s="81">
        <f t="shared" si="3"/>
        <v>4</v>
      </c>
      <c r="W40" s="81">
        <f t="shared" si="3"/>
        <v>1</v>
      </c>
      <c r="X40" s="81">
        <f t="shared" si="3"/>
        <v>3</v>
      </c>
      <c r="Y40" s="81">
        <f t="shared" si="3"/>
        <v>0</v>
      </c>
      <c r="Z40" s="81">
        <f t="shared" si="3"/>
        <v>2</v>
      </c>
      <c r="AA40" s="81">
        <f t="shared" si="3"/>
        <v>1</v>
      </c>
      <c r="AB40" s="81">
        <f t="shared" si="3"/>
        <v>2</v>
      </c>
      <c r="AC40" s="81">
        <f t="shared" si="3"/>
        <v>2</v>
      </c>
      <c r="AD40" s="81">
        <f t="shared" si="3"/>
        <v>0</v>
      </c>
      <c r="AE40" s="81">
        <f t="shared" si="3"/>
        <v>0</v>
      </c>
      <c r="AF40" s="81">
        <f t="shared" si="3"/>
        <v>0</v>
      </c>
      <c r="AG40" s="81">
        <f t="shared" si="3"/>
        <v>0</v>
      </c>
      <c r="AH40" s="81">
        <f t="shared" si="3"/>
        <v>2</v>
      </c>
      <c r="AI40" s="81">
        <f t="shared" si="3"/>
        <v>1</v>
      </c>
      <c r="AJ40" s="81">
        <f t="shared" si="3"/>
        <v>1</v>
      </c>
      <c r="AK40" s="81">
        <f t="shared" si="3"/>
        <v>1</v>
      </c>
      <c r="AL40" s="81">
        <f t="shared" si="3"/>
        <v>1</v>
      </c>
      <c r="AM40" s="81">
        <f t="shared" si="3"/>
        <v>1</v>
      </c>
      <c r="AN40" s="81">
        <f t="shared" si="3"/>
        <v>1</v>
      </c>
      <c r="AO40" s="82">
        <f t="shared" si="3"/>
        <v>2</v>
      </c>
      <c r="AP40" s="83">
        <f t="shared" si="3"/>
        <v>2</v>
      </c>
      <c r="AQ40" s="77">
        <f t="shared" si="3"/>
        <v>1</v>
      </c>
      <c r="AR40" s="77">
        <f t="shared" si="3"/>
        <v>1</v>
      </c>
      <c r="AS40" s="77">
        <f t="shared" si="3"/>
        <v>2</v>
      </c>
      <c r="AT40" s="77">
        <f t="shared" si="3"/>
        <v>2</v>
      </c>
      <c r="AU40" s="77">
        <f t="shared" si="3"/>
        <v>3</v>
      </c>
      <c r="AV40" s="77">
        <f t="shared" si="3"/>
        <v>0</v>
      </c>
      <c r="AW40" s="77">
        <f t="shared" si="3"/>
        <v>0</v>
      </c>
      <c r="AX40" s="77">
        <f t="shared" si="3"/>
        <v>1</v>
      </c>
      <c r="AY40" s="77">
        <f t="shared" si="3"/>
        <v>1</v>
      </c>
      <c r="AZ40" s="77">
        <f t="shared" si="3"/>
        <v>0</v>
      </c>
      <c r="BA40" s="77">
        <f t="shared" si="3"/>
        <v>0</v>
      </c>
      <c r="BB40" s="77">
        <f t="shared" si="3"/>
        <v>1</v>
      </c>
      <c r="BC40" s="77">
        <f t="shared" si="3"/>
        <v>1</v>
      </c>
      <c r="BD40" s="77">
        <f t="shared" si="3"/>
        <v>1</v>
      </c>
      <c r="BE40" s="77">
        <f t="shared" si="3"/>
        <v>1</v>
      </c>
      <c r="BF40" s="77">
        <f t="shared" si="3"/>
        <v>1</v>
      </c>
      <c r="BG40" s="77">
        <f t="shared" si="3"/>
        <v>1</v>
      </c>
      <c r="BH40" s="77">
        <f t="shared" si="3"/>
        <v>1</v>
      </c>
      <c r="BI40" s="77">
        <f t="shared" si="3"/>
        <v>1</v>
      </c>
      <c r="BJ40" s="84">
        <f t="shared" si="3"/>
        <v>0</v>
      </c>
      <c r="BK40" s="83">
        <f t="shared" si="3"/>
        <v>1</v>
      </c>
      <c r="BL40" s="77">
        <f t="shared" si="3"/>
        <v>1</v>
      </c>
      <c r="BM40" s="77">
        <f t="shared" si="3"/>
        <v>1</v>
      </c>
      <c r="BN40" s="77">
        <f t="shared" si="3"/>
        <v>2</v>
      </c>
      <c r="BO40" s="77">
        <f t="shared" si="3"/>
        <v>1</v>
      </c>
      <c r="BP40" s="77">
        <f t="shared" si="3"/>
        <v>2</v>
      </c>
      <c r="BQ40" s="77">
        <f t="shared" si="3"/>
        <v>2</v>
      </c>
      <c r="BR40" s="77">
        <f t="shared" si="3"/>
        <v>2</v>
      </c>
      <c r="BS40" s="77">
        <f t="shared" si="3"/>
        <v>2</v>
      </c>
      <c r="BT40" s="77">
        <f t="shared" si="3"/>
        <v>1</v>
      </c>
      <c r="BU40" s="77">
        <f t="shared" si="3"/>
        <v>1</v>
      </c>
      <c r="BV40" s="77">
        <f t="shared" si="3"/>
        <v>3</v>
      </c>
      <c r="BW40" s="77">
        <f t="shared" si="3"/>
        <v>1</v>
      </c>
      <c r="BX40" s="77">
        <f t="shared" si="3"/>
        <v>1</v>
      </c>
      <c r="BY40" s="85">
        <f t="shared" si="3"/>
        <v>1</v>
      </c>
      <c r="BZ40" s="83">
        <f t="shared" si="3"/>
        <v>1</v>
      </c>
      <c r="CA40" s="77">
        <f t="shared" si="3"/>
        <v>0</v>
      </c>
      <c r="CB40" s="77">
        <f t="shared" si="3"/>
        <v>0</v>
      </c>
      <c r="CC40" s="77">
        <f t="shared" ref="CC40:EN40" si="4">SUM(CC20:CC39)</f>
        <v>1</v>
      </c>
      <c r="CD40" s="77">
        <f t="shared" si="4"/>
        <v>1</v>
      </c>
      <c r="CE40" s="77">
        <f t="shared" si="4"/>
        <v>0</v>
      </c>
      <c r="CF40" s="77">
        <f t="shared" si="4"/>
        <v>0</v>
      </c>
      <c r="CG40" s="77">
        <f t="shared" si="4"/>
        <v>0</v>
      </c>
      <c r="CH40" s="77">
        <f t="shared" si="4"/>
        <v>0</v>
      </c>
      <c r="CI40" s="77">
        <f t="shared" si="4"/>
        <v>0</v>
      </c>
      <c r="CJ40" s="77">
        <f t="shared" si="4"/>
        <v>1</v>
      </c>
      <c r="CK40" s="77">
        <f t="shared" si="4"/>
        <v>0</v>
      </c>
      <c r="CL40" s="77">
        <f t="shared" si="4"/>
        <v>0</v>
      </c>
      <c r="CM40" s="77">
        <f t="shared" si="4"/>
        <v>0</v>
      </c>
      <c r="CN40" s="85">
        <f t="shared" si="4"/>
        <v>0</v>
      </c>
      <c r="CO40" s="86">
        <f t="shared" si="4"/>
        <v>0</v>
      </c>
      <c r="CP40" s="77">
        <f t="shared" si="4"/>
        <v>0</v>
      </c>
      <c r="CQ40" s="77">
        <f t="shared" si="4"/>
        <v>0</v>
      </c>
      <c r="CR40" s="77">
        <f t="shared" si="4"/>
        <v>0</v>
      </c>
      <c r="CS40" s="77">
        <f t="shared" si="4"/>
        <v>0</v>
      </c>
      <c r="CT40" s="77">
        <f t="shared" si="4"/>
        <v>0</v>
      </c>
      <c r="CU40" s="77">
        <f t="shared" si="4"/>
        <v>0</v>
      </c>
      <c r="CV40" s="77">
        <f t="shared" si="4"/>
        <v>0</v>
      </c>
      <c r="CW40" s="77">
        <f t="shared" si="4"/>
        <v>0</v>
      </c>
      <c r="CX40" s="77">
        <f t="shared" si="4"/>
        <v>0</v>
      </c>
      <c r="CY40" s="77">
        <f t="shared" si="4"/>
        <v>0</v>
      </c>
      <c r="CZ40" s="77">
        <f t="shared" si="4"/>
        <v>0</v>
      </c>
      <c r="DA40" s="77">
        <f t="shared" si="4"/>
        <v>0</v>
      </c>
      <c r="DB40" s="77">
        <f t="shared" si="4"/>
        <v>0</v>
      </c>
      <c r="DC40" s="77">
        <f t="shared" si="4"/>
        <v>0</v>
      </c>
      <c r="DD40" s="77">
        <f t="shared" si="4"/>
        <v>0</v>
      </c>
      <c r="DE40" s="77">
        <f t="shared" si="4"/>
        <v>0</v>
      </c>
      <c r="DF40" s="77">
        <f t="shared" si="4"/>
        <v>0</v>
      </c>
      <c r="DG40" s="77">
        <f t="shared" si="4"/>
        <v>0</v>
      </c>
      <c r="DH40" s="77">
        <f t="shared" si="4"/>
        <v>0</v>
      </c>
      <c r="DI40" s="77">
        <f t="shared" si="4"/>
        <v>0</v>
      </c>
      <c r="DJ40" s="77">
        <f t="shared" si="4"/>
        <v>0</v>
      </c>
      <c r="DK40" s="77">
        <f t="shared" si="4"/>
        <v>0</v>
      </c>
      <c r="DL40" s="77">
        <f t="shared" si="4"/>
        <v>0</v>
      </c>
      <c r="DM40" s="77">
        <f t="shared" si="4"/>
        <v>0</v>
      </c>
      <c r="DN40" s="77">
        <f t="shared" si="4"/>
        <v>0</v>
      </c>
      <c r="DO40" s="77">
        <f t="shared" si="4"/>
        <v>0</v>
      </c>
      <c r="DP40" s="77">
        <f t="shared" si="4"/>
        <v>0</v>
      </c>
      <c r="DQ40" s="77">
        <f t="shared" si="4"/>
        <v>0</v>
      </c>
      <c r="DR40" s="77">
        <f t="shared" si="4"/>
        <v>0</v>
      </c>
      <c r="DS40" s="77">
        <f t="shared" si="4"/>
        <v>0</v>
      </c>
      <c r="DT40" s="87">
        <f t="shared" si="4"/>
        <v>0</v>
      </c>
      <c r="DU40" s="88">
        <f t="shared" si="4"/>
        <v>0</v>
      </c>
      <c r="DV40" s="77">
        <f t="shared" si="4"/>
        <v>0</v>
      </c>
      <c r="DW40" s="87">
        <f t="shared" si="4"/>
        <v>0</v>
      </c>
      <c r="DX40" s="77">
        <f t="shared" si="4"/>
        <v>0</v>
      </c>
      <c r="DY40" s="86">
        <f t="shared" si="4"/>
        <v>0</v>
      </c>
      <c r="DZ40" s="86">
        <f t="shared" si="4"/>
        <v>0</v>
      </c>
      <c r="EA40" s="86">
        <f t="shared" si="4"/>
        <v>0</v>
      </c>
      <c r="EB40" s="86">
        <f t="shared" si="4"/>
        <v>0</v>
      </c>
      <c r="EC40" s="86">
        <f t="shared" si="4"/>
        <v>0</v>
      </c>
      <c r="ED40" s="86">
        <f t="shared" si="4"/>
        <v>0</v>
      </c>
      <c r="EE40" s="86">
        <f t="shared" si="4"/>
        <v>0</v>
      </c>
      <c r="EF40" s="86">
        <f t="shared" si="4"/>
        <v>0</v>
      </c>
      <c r="EG40" s="86">
        <f t="shared" si="4"/>
        <v>0</v>
      </c>
      <c r="EH40" s="86">
        <f t="shared" si="4"/>
        <v>0</v>
      </c>
      <c r="EI40" s="86">
        <f t="shared" si="4"/>
        <v>0</v>
      </c>
      <c r="EJ40" s="86">
        <f t="shared" si="4"/>
        <v>0</v>
      </c>
      <c r="EK40" s="86">
        <f t="shared" si="4"/>
        <v>0</v>
      </c>
      <c r="EL40" s="86">
        <f t="shared" si="4"/>
        <v>0</v>
      </c>
      <c r="EM40" s="86">
        <f t="shared" si="4"/>
        <v>0</v>
      </c>
      <c r="EN40" s="86">
        <f t="shared" si="4"/>
        <v>0</v>
      </c>
      <c r="EO40" s="85">
        <f t="shared" ref="EO40:GZ40" si="5">SUM(EO20:EO39)</f>
        <v>0</v>
      </c>
      <c r="EP40" s="89">
        <f t="shared" si="5"/>
        <v>0</v>
      </c>
      <c r="EQ40" s="87">
        <f t="shared" si="5"/>
        <v>0</v>
      </c>
      <c r="ER40" s="77">
        <f t="shared" si="5"/>
        <v>0</v>
      </c>
      <c r="ES40" s="87">
        <f t="shared" si="5"/>
        <v>0</v>
      </c>
      <c r="ET40" s="77">
        <f t="shared" si="5"/>
        <v>0</v>
      </c>
      <c r="EU40" s="87">
        <f t="shared" si="5"/>
        <v>0</v>
      </c>
      <c r="EV40" s="77">
        <f t="shared" si="5"/>
        <v>0</v>
      </c>
      <c r="EW40" s="77">
        <f t="shared" si="5"/>
        <v>0</v>
      </c>
      <c r="EX40" s="85">
        <f t="shared" si="5"/>
        <v>0</v>
      </c>
      <c r="EY40" s="83">
        <f t="shared" si="5"/>
        <v>1</v>
      </c>
      <c r="EZ40" s="77">
        <f t="shared" si="5"/>
        <v>1</v>
      </c>
      <c r="FA40" s="77">
        <f t="shared" si="5"/>
        <v>1</v>
      </c>
      <c r="FB40" s="77">
        <f t="shared" si="5"/>
        <v>1</v>
      </c>
      <c r="FC40" s="77">
        <f t="shared" si="5"/>
        <v>1</v>
      </c>
      <c r="FD40" s="77">
        <f t="shared" si="5"/>
        <v>0</v>
      </c>
      <c r="FE40" s="77">
        <f t="shared" si="5"/>
        <v>2</v>
      </c>
      <c r="FF40" s="77">
        <f t="shared" si="5"/>
        <v>1</v>
      </c>
      <c r="FG40" s="77">
        <f t="shared" si="5"/>
        <v>1</v>
      </c>
      <c r="FH40" s="77">
        <f t="shared" si="5"/>
        <v>1</v>
      </c>
      <c r="FI40" s="77">
        <f t="shared" si="5"/>
        <v>1</v>
      </c>
      <c r="FJ40" s="77">
        <f t="shared" si="5"/>
        <v>0</v>
      </c>
      <c r="FK40" s="77">
        <f t="shared" si="5"/>
        <v>2</v>
      </c>
      <c r="FL40" s="77">
        <f t="shared" si="5"/>
        <v>1</v>
      </c>
      <c r="FM40" s="77">
        <f t="shared" si="5"/>
        <v>1</v>
      </c>
      <c r="FN40" s="77">
        <f t="shared" si="5"/>
        <v>2</v>
      </c>
      <c r="FO40" s="77">
        <f t="shared" si="5"/>
        <v>0</v>
      </c>
      <c r="FP40" s="90">
        <f t="shared" si="5"/>
        <v>0</v>
      </c>
      <c r="FQ40" s="83">
        <f t="shared" si="5"/>
        <v>2</v>
      </c>
      <c r="FR40" s="77">
        <f t="shared" si="5"/>
        <v>1</v>
      </c>
      <c r="FS40" s="77">
        <f t="shared" si="5"/>
        <v>3</v>
      </c>
      <c r="FT40" s="77">
        <f t="shared" si="5"/>
        <v>1</v>
      </c>
      <c r="FU40" s="77">
        <f t="shared" si="5"/>
        <v>1</v>
      </c>
      <c r="FV40" s="77">
        <f t="shared" si="5"/>
        <v>1</v>
      </c>
      <c r="FW40" s="77">
        <f t="shared" si="5"/>
        <v>0</v>
      </c>
      <c r="FX40" s="77">
        <f t="shared" si="5"/>
        <v>1</v>
      </c>
      <c r="FY40" s="77">
        <f t="shared" si="5"/>
        <v>1</v>
      </c>
      <c r="FZ40" s="77">
        <f t="shared" si="5"/>
        <v>3</v>
      </c>
      <c r="GA40" s="77">
        <f t="shared" si="5"/>
        <v>1</v>
      </c>
      <c r="GB40" s="77">
        <f t="shared" si="5"/>
        <v>1</v>
      </c>
      <c r="GC40" s="77">
        <f t="shared" si="5"/>
        <v>0</v>
      </c>
      <c r="GD40" s="77">
        <f t="shared" si="5"/>
        <v>3</v>
      </c>
      <c r="GE40" s="90">
        <f t="shared" si="5"/>
        <v>1</v>
      </c>
      <c r="GF40" s="86">
        <f t="shared" si="5"/>
        <v>2</v>
      </c>
      <c r="GG40" s="77">
        <f t="shared" si="5"/>
        <v>1</v>
      </c>
      <c r="GH40" s="77">
        <f t="shared" si="5"/>
        <v>1</v>
      </c>
      <c r="GI40" s="77">
        <f t="shared" si="5"/>
        <v>1</v>
      </c>
      <c r="GJ40" s="77">
        <f t="shared" si="5"/>
        <v>1</v>
      </c>
      <c r="GK40" s="77">
        <f t="shared" si="5"/>
        <v>5</v>
      </c>
      <c r="GL40" s="77">
        <f t="shared" si="5"/>
        <v>4</v>
      </c>
      <c r="GM40" s="77">
        <f t="shared" si="5"/>
        <v>1</v>
      </c>
      <c r="GN40" s="77">
        <f t="shared" si="5"/>
        <v>1</v>
      </c>
      <c r="GO40" s="77">
        <f t="shared" si="5"/>
        <v>1</v>
      </c>
      <c r="GP40" s="77">
        <f t="shared" si="5"/>
        <v>2</v>
      </c>
      <c r="GQ40" s="77">
        <f t="shared" si="5"/>
        <v>1</v>
      </c>
      <c r="GR40" s="84">
        <f t="shared" si="5"/>
        <v>1</v>
      </c>
      <c r="GS40" s="83">
        <f t="shared" si="5"/>
        <v>0</v>
      </c>
      <c r="GT40" s="77">
        <f t="shared" si="5"/>
        <v>0</v>
      </c>
      <c r="GU40" s="77">
        <f t="shared" si="5"/>
        <v>0</v>
      </c>
      <c r="GV40" s="77">
        <f t="shared" si="5"/>
        <v>0</v>
      </c>
      <c r="GW40" s="77">
        <f t="shared" si="5"/>
        <v>1</v>
      </c>
      <c r="GX40" s="77">
        <f t="shared" si="5"/>
        <v>0</v>
      </c>
      <c r="GY40" s="77">
        <f t="shared" si="5"/>
        <v>0</v>
      </c>
      <c r="GZ40" s="77">
        <f t="shared" si="5"/>
        <v>0</v>
      </c>
      <c r="HA40" s="77">
        <f t="shared" ref="HA40:JL40" si="6">SUM(HA20:HA39)</f>
        <v>1</v>
      </c>
      <c r="HB40" s="90">
        <f t="shared" si="6"/>
        <v>0</v>
      </c>
      <c r="HC40" s="86">
        <f t="shared" si="6"/>
        <v>0</v>
      </c>
      <c r="HD40" s="77">
        <f t="shared" si="6"/>
        <v>0</v>
      </c>
      <c r="HE40" s="77">
        <f t="shared" si="6"/>
        <v>0</v>
      </c>
      <c r="HF40" s="77">
        <f t="shared" si="6"/>
        <v>0</v>
      </c>
      <c r="HG40" s="77">
        <f t="shared" si="6"/>
        <v>0</v>
      </c>
      <c r="HH40" s="77">
        <f t="shared" si="6"/>
        <v>0</v>
      </c>
      <c r="HI40" s="77">
        <f t="shared" si="6"/>
        <v>0</v>
      </c>
      <c r="HJ40" s="77">
        <f t="shared" si="6"/>
        <v>0</v>
      </c>
      <c r="HK40" s="77">
        <f t="shared" si="6"/>
        <v>0</v>
      </c>
      <c r="HL40" s="77">
        <f t="shared" si="6"/>
        <v>0</v>
      </c>
      <c r="HM40" s="77">
        <f t="shared" si="6"/>
        <v>0</v>
      </c>
      <c r="HN40" s="77">
        <f t="shared" si="6"/>
        <v>0</v>
      </c>
      <c r="HO40" s="77">
        <f t="shared" si="6"/>
        <v>0</v>
      </c>
      <c r="HP40" s="77">
        <f t="shared" si="6"/>
        <v>0</v>
      </c>
      <c r="HQ40" s="77">
        <f t="shared" si="6"/>
        <v>0</v>
      </c>
      <c r="HR40" s="77">
        <f t="shared" si="6"/>
        <v>0</v>
      </c>
      <c r="HS40" s="77">
        <f t="shared" si="6"/>
        <v>0</v>
      </c>
      <c r="HT40" s="77">
        <f t="shared" si="6"/>
        <v>0</v>
      </c>
      <c r="HU40" s="77">
        <f t="shared" si="6"/>
        <v>0</v>
      </c>
      <c r="HV40" s="77">
        <f t="shared" si="6"/>
        <v>0</v>
      </c>
      <c r="HW40" s="77">
        <f t="shared" si="6"/>
        <v>0</v>
      </c>
      <c r="HX40" s="77">
        <f t="shared" si="6"/>
        <v>0</v>
      </c>
      <c r="HY40" s="77">
        <f t="shared" si="6"/>
        <v>0</v>
      </c>
      <c r="HZ40" s="77">
        <f t="shared" si="6"/>
        <v>0</v>
      </c>
      <c r="IA40" s="77">
        <f t="shared" si="6"/>
        <v>0</v>
      </c>
      <c r="IB40" s="77">
        <f t="shared" si="6"/>
        <v>0</v>
      </c>
      <c r="IC40" s="84">
        <f t="shared" si="6"/>
        <v>0</v>
      </c>
      <c r="ID40" s="83">
        <f t="shared" si="6"/>
        <v>0</v>
      </c>
      <c r="IE40" s="77">
        <f t="shared" si="6"/>
        <v>0</v>
      </c>
      <c r="IF40" s="77">
        <f t="shared" si="6"/>
        <v>0</v>
      </c>
      <c r="IG40" s="77">
        <f t="shared" si="6"/>
        <v>0</v>
      </c>
      <c r="IH40" s="77">
        <f t="shared" si="6"/>
        <v>0</v>
      </c>
      <c r="II40" s="77">
        <f t="shared" si="6"/>
        <v>0</v>
      </c>
      <c r="IJ40" s="77">
        <f t="shared" si="6"/>
        <v>0</v>
      </c>
      <c r="IK40" s="77">
        <f t="shared" si="6"/>
        <v>0</v>
      </c>
      <c r="IL40" s="77">
        <f t="shared" si="6"/>
        <v>0</v>
      </c>
      <c r="IM40" s="77">
        <f t="shared" si="6"/>
        <v>0</v>
      </c>
      <c r="IN40" s="77">
        <f t="shared" si="6"/>
        <v>0</v>
      </c>
      <c r="IO40" s="77">
        <f t="shared" si="6"/>
        <v>0</v>
      </c>
      <c r="IP40" s="77">
        <f t="shared" si="6"/>
        <v>0</v>
      </c>
      <c r="IQ40" s="77">
        <f t="shared" si="6"/>
        <v>0</v>
      </c>
      <c r="IR40" s="77">
        <f t="shared" si="6"/>
        <v>0</v>
      </c>
      <c r="IS40" s="77">
        <f t="shared" si="6"/>
        <v>0</v>
      </c>
      <c r="IT40" s="77">
        <f t="shared" si="6"/>
        <v>0</v>
      </c>
      <c r="IU40" s="77">
        <f t="shared" si="6"/>
        <v>0</v>
      </c>
      <c r="IV40" s="77">
        <f t="shared" si="6"/>
        <v>0</v>
      </c>
      <c r="IW40" s="77">
        <f t="shared" si="6"/>
        <v>0</v>
      </c>
      <c r="IX40" s="77">
        <f t="shared" si="6"/>
        <v>0</v>
      </c>
      <c r="IY40" s="77">
        <f t="shared" si="6"/>
        <v>0</v>
      </c>
      <c r="IZ40" s="84">
        <f t="shared" si="6"/>
        <v>0</v>
      </c>
      <c r="JA40" s="88">
        <f t="shared" si="6"/>
        <v>0</v>
      </c>
      <c r="JB40" s="77">
        <f t="shared" si="6"/>
        <v>0</v>
      </c>
      <c r="JC40" s="87">
        <f t="shared" si="6"/>
        <v>0</v>
      </c>
      <c r="JD40" s="77">
        <f t="shared" si="6"/>
        <v>0</v>
      </c>
      <c r="JE40" s="90">
        <f t="shared" si="6"/>
        <v>0</v>
      </c>
      <c r="JF40" s="86">
        <f t="shared" si="6"/>
        <v>0</v>
      </c>
      <c r="JG40" s="77">
        <f t="shared" si="6"/>
        <v>0</v>
      </c>
      <c r="JH40" s="77">
        <f t="shared" si="6"/>
        <v>0</v>
      </c>
      <c r="JI40" s="84">
        <f t="shared" si="6"/>
        <v>0</v>
      </c>
      <c r="JJ40" s="83">
        <f t="shared" si="6"/>
        <v>11</v>
      </c>
      <c r="JK40" s="77">
        <f t="shared" si="6"/>
        <v>10</v>
      </c>
      <c r="JL40" s="77">
        <f t="shared" si="6"/>
        <v>1</v>
      </c>
      <c r="JM40" s="77">
        <f t="shared" ref="JM40:JR40" si="7">SUM(JM20:JM39)</f>
        <v>1</v>
      </c>
      <c r="JN40" s="77">
        <f t="shared" si="7"/>
        <v>0</v>
      </c>
      <c r="JO40" s="77">
        <f t="shared" si="7"/>
        <v>9</v>
      </c>
      <c r="JP40" s="77">
        <f t="shared" si="7"/>
        <v>5</v>
      </c>
      <c r="JQ40" s="77">
        <f t="shared" si="7"/>
        <v>6</v>
      </c>
      <c r="JR40" s="90">
        <f t="shared" si="7"/>
        <v>0</v>
      </c>
    </row>
    <row r="41" spans="1:278" s="53" customFormat="1" ht="30" customHeight="1" x14ac:dyDescent="0.25">
      <c r="A41" s="91">
        <f>'[1]Analityka medyczna-szczegółowy'!A41</f>
        <v>26</v>
      </c>
      <c r="B41" s="27" t="str">
        <f>IF('[1]Analityka medyczna-szczegółowy'!B41&gt;0,'[1]Analityka medyczna-szczegółowy'!B41," ")</f>
        <v>B</v>
      </c>
      <c r="C41" s="92" t="str">
        <f>IF('[1]Analityka medyczna-szczegółowy'!C41&gt;0,'[1]Analityka medyczna-szczegółowy'!C41," ")</f>
        <v>2025/2026</v>
      </c>
      <c r="D41" s="92" t="str">
        <f>IF('[1]Analityka medyczna-szczegółowy'!D41&gt;0,'[1]Analityka medyczna-szczegółowy'!D41," ")</f>
        <v xml:space="preserve"> </v>
      </c>
      <c r="E41" s="27">
        <f>IF('[1]Analityka medyczna-szczegółowy'!E41&gt;0,'[1]Analityka medyczna-szczegółowy'!E41," ")</f>
        <v>2</v>
      </c>
      <c r="F41" s="91" t="str">
        <f>IF('[1]Analityka medyczna-szczegółowy'!F41&gt;0,'[1]Analityka medyczna-szczegółowy'!F41," ")</f>
        <v>2026/2027</v>
      </c>
      <c r="G41" s="91" t="str">
        <f>IF('[1]Analityka medyczna-szczegółowy'!G41&gt;0,'[1]Analityka medyczna-szczegółowy'!G41," ")</f>
        <v>RPS</v>
      </c>
      <c r="H41" s="93" t="str">
        <f>IF('[1]Analityka medyczna-szczegółowy'!H41&gt;0,'[1]Analityka medyczna-szczegółowy'!H41," ")</f>
        <v>ze standardu</v>
      </c>
      <c r="I41" s="93" t="str">
        <f>IF('[1]Analityka medyczna-szczegółowy'!I41&gt;0,'[1]Analityka medyczna-szczegółowy'!I41," ")</f>
        <v>Analiza instrumentalna</v>
      </c>
      <c r="J41" s="94">
        <f>'[1]Analityka medyczna-szczegółowy'!L41</f>
        <v>100</v>
      </c>
      <c r="K41" s="29">
        <f>'[1]Analityka medyczna-szczegółowy'!M41</f>
        <v>40</v>
      </c>
      <c r="L41" s="30">
        <f>'[1]Analityka medyczna-szczegółowy'!N41</f>
        <v>60</v>
      </c>
      <c r="M41" s="95">
        <f>'[1]Analityka medyczna-szczegółowy'!AA41+'[1]Analityka medyczna-szczegółowy'!AC41+'[1]Analityka medyczna-szczegółowy'!AX41+'[1]Analityka medyczna-szczegółowy'!AZ41</f>
        <v>30</v>
      </c>
      <c r="N41" s="32">
        <f>'[1]Analityka medyczna-szczegółowy'!O41</f>
        <v>60</v>
      </c>
      <c r="O41" s="33">
        <f>'[1]Analityka medyczna-szczegółowy'!P41</f>
        <v>4</v>
      </c>
      <c r="P41" s="96" t="str">
        <f>'[1]Analityka medyczna-szczegółowy'!U41</f>
        <v>egz</v>
      </c>
      <c r="Q41" s="35">
        <f t="shared" ref="Q41:Q55" si="8">SUM(T41:EX41)</f>
        <v>3</v>
      </c>
      <c r="R41" s="36">
        <f t="shared" ref="R41:R55" si="9">SUM(EY41:JI41)</f>
        <v>6</v>
      </c>
      <c r="S41" s="97">
        <f t="shared" ref="S41:S55" si="10">SUM(JJ41:JR41)</f>
        <v>2</v>
      </c>
      <c r="T41" s="54"/>
      <c r="U41" s="42"/>
      <c r="V41" s="42"/>
      <c r="W41" s="42"/>
      <c r="X41" s="42"/>
      <c r="Y41" s="42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1"/>
      <c r="AP41" s="54"/>
      <c r="AQ41" s="42"/>
      <c r="AR41" s="42"/>
      <c r="AS41" s="42"/>
      <c r="AT41" s="42"/>
      <c r="AU41" s="42"/>
      <c r="AV41" s="42"/>
      <c r="AW41" s="42"/>
      <c r="AX41" s="42"/>
      <c r="AY41" s="42"/>
      <c r="AZ41" s="42">
        <v>1</v>
      </c>
      <c r="BA41" s="42">
        <v>1</v>
      </c>
      <c r="BB41" s="42">
        <v>1</v>
      </c>
      <c r="BC41" s="42"/>
      <c r="BD41" s="42"/>
      <c r="BE41" s="42"/>
      <c r="BF41" s="42"/>
      <c r="BG41" s="42"/>
      <c r="BH41" s="42"/>
      <c r="BI41" s="42"/>
      <c r="BJ41" s="57"/>
      <c r="BK41" s="54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52"/>
      <c r="BZ41" s="54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5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9"/>
      <c r="DS41" s="42"/>
      <c r="DT41" s="51"/>
      <c r="DU41" s="50"/>
      <c r="DV41" s="49"/>
      <c r="DW41" s="51"/>
      <c r="DX41" s="49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52"/>
      <c r="EP41" s="58"/>
      <c r="EQ41" s="51"/>
      <c r="ER41" s="49"/>
      <c r="ES41" s="51"/>
      <c r="ET41" s="49"/>
      <c r="EU41" s="51"/>
      <c r="EV41" s="49"/>
      <c r="EW41" s="49"/>
      <c r="EX41" s="52"/>
      <c r="EY41" s="54"/>
      <c r="EZ41" s="49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98"/>
      <c r="FQ41" s="42"/>
      <c r="FR41" s="49">
        <v>1</v>
      </c>
      <c r="FS41" s="49">
        <v>1</v>
      </c>
      <c r="FT41" s="49"/>
      <c r="FU41" s="49"/>
      <c r="FV41" s="49">
        <v>1</v>
      </c>
      <c r="FW41" s="49"/>
      <c r="FX41" s="49">
        <v>1</v>
      </c>
      <c r="FY41" s="49"/>
      <c r="FZ41" s="49">
        <v>1</v>
      </c>
      <c r="GA41" s="49"/>
      <c r="GB41" s="43"/>
      <c r="GC41" s="43"/>
      <c r="GD41" s="43">
        <v>1</v>
      </c>
      <c r="GE41" s="98"/>
      <c r="GF41" s="54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98"/>
      <c r="GS41" s="42"/>
      <c r="GT41" s="49"/>
      <c r="GU41" s="49"/>
      <c r="GV41" s="49"/>
      <c r="GW41" s="49"/>
      <c r="GX41" s="49"/>
      <c r="GY41" s="49"/>
      <c r="GZ41" s="49"/>
      <c r="HA41" s="49"/>
      <c r="HB41" s="43"/>
      <c r="HC41" s="54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3"/>
      <c r="HY41" s="43"/>
      <c r="HZ41" s="43"/>
      <c r="IA41" s="43"/>
      <c r="IB41" s="43"/>
      <c r="IC41" s="98"/>
      <c r="ID41" s="42"/>
      <c r="IE41" s="49"/>
      <c r="IF41" s="49"/>
      <c r="IG41" s="49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  <c r="IV41" s="43"/>
      <c r="IW41" s="43"/>
      <c r="IX41" s="43"/>
      <c r="IY41" s="43"/>
      <c r="IZ41" s="43"/>
      <c r="JA41" s="50"/>
      <c r="JB41" s="49"/>
      <c r="JC41" s="51"/>
      <c r="JD41" s="49"/>
      <c r="JE41" s="52"/>
      <c r="JF41" s="42"/>
      <c r="JG41" s="49"/>
      <c r="JH41" s="49"/>
      <c r="JI41" s="98"/>
      <c r="JJ41" s="54"/>
      <c r="JK41" s="49">
        <v>1</v>
      </c>
      <c r="JL41" s="49"/>
      <c r="JM41" s="49"/>
      <c r="JN41" s="49"/>
      <c r="JO41" s="49"/>
      <c r="JP41" s="49">
        <v>1</v>
      </c>
      <c r="JQ41" s="49"/>
      <c r="JR41" s="98"/>
    </row>
    <row r="42" spans="1:278" s="53" customFormat="1" ht="30" customHeight="1" x14ac:dyDescent="0.25">
      <c r="A42" s="91">
        <f>'[1]Analityka medyczna-szczegółowy'!A42</f>
        <v>27</v>
      </c>
      <c r="B42" s="27" t="str">
        <f>IF('[1]Analityka medyczna-szczegółowy'!B42&gt;0,'[1]Analityka medyczna-szczegółowy'!B42," ")</f>
        <v>A</v>
      </c>
      <c r="C42" s="92" t="str">
        <f>IF('[1]Analityka medyczna-szczegółowy'!C42&gt;0,'[1]Analityka medyczna-szczegółowy'!C42," ")</f>
        <v>2025/2026</v>
      </c>
      <c r="D42" s="92" t="str">
        <f>IF('[1]Analityka medyczna-szczegółowy'!D42&gt;0,'[1]Analityka medyczna-szczegółowy'!D42," ")</f>
        <v xml:space="preserve"> </v>
      </c>
      <c r="E42" s="27">
        <f>IF('[1]Analityka medyczna-szczegółowy'!E42&gt;0,'[1]Analityka medyczna-szczegółowy'!E42," ")</f>
        <v>2</v>
      </c>
      <c r="F42" s="91" t="str">
        <f>IF('[1]Analityka medyczna-szczegółowy'!F42&gt;0,'[1]Analityka medyczna-szczegółowy'!F42," ")</f>
        <v>2026/2027</v>
      </c>
      <c r="G42" s="91" t="str">
        <f>IF('[1]Analityka medyczna-szczegółowy'!G42&gt;0,'[1]Analityka medyczna-szczegółowy'!G42," ")</f>
        <v>RPS</v>
      </c>
      <c r="H42" s="93" t="str">
        <f>IF('[1]Analityka medyczna-szczegółowy'!H42&gt;0,'[1]Analityka medyczna-szczegółowy'!H42," ")</f>
        <v>ze standardu</v>
      </c>
      <c r="I42" s="93" t="str">
        <f>IF('[1]Analityka medyczna-szczegółowy'!I42&gt;0,'[1]Analityka medyczna-szczegółowy'!I42," ")</f>
        <v>Biochemia</v>
      </c>
      <c r="J42" s="94">
        <f>'[1]Analityka medyczna-szczegółowy'!L42</f>
        <v>175</v>
      </c>
      <c r="K42" s="29">
        <f>'[1]Analityka medyczna-szczegółowy'!M42</f>
        <v>70</v>
      </c>
      <c r="L42" s="30">
        <f>'[1]Analityka medyczna-szczegółowy'!N42</f>
        <v>105</v>
      </c>
      <c r="M42" s="95">
        <f>'[1]Analityka medyczna-szczegółowy'!AA42+'[1]Analityka medyczna-szczegółowy'!AC42+'[1]Analityka medyczna-szczegółowy'!AX42+'[1]Analityka medyczna-szczegółowy'!AZ42</f>
        <v>60</v>
      </c>
      <c r="N42" s="32">
        <f>'[1]Analityka medyczna-szczegółowy'!O42</f>
        <v>105</v>
      </c>
      <c r="O42" s="33">
        <f>'[1]Analityka medyczna-szczegółowy'!P42</f>
        <v>7</v>
      </c>
      <c r="P42" s="96" t="str">
        <f>'[1]Analityka medyczna-szczegółowy'!U42</f>
        <v>egz</v>
      </c>
      <c r="Q42" s="35">
        <f t="shared" si="8"/>
        <v>6</v>
      </c>
      <c r="R42" s="36">
        <f t="shared" si="9"/>
        <v>4</v>
      </c>
      <c r="S42" s="97">
        <f t="shared" si="10"/>
        <v>2</v>
      </c>
      <c r="T42" s="54"/>
      <c r="U42" s="42"/>
      <c r="V42" s="42"/>
      <c r="W42" s="42">
        <v>1</v>
      </c>
      <c r="X42" s="42"/>
      <c r="Y42" s="42">
        <v>1</v>
      </c>
      <c r="Z42" s="55">
        <v>1</v>
      </c>
      <c r="AA42" s="55">
        <v>1</v>
      </c>
      <c r="AB42" s="55">
        <v>1</v>
      </c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1">
        <v>1</v>
      </c>
      <c r="AP42" s="54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57"/>
      <c r="BK42" s="54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52"/>
      <c r="BZ42" s="54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5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9"/>
      <c r="DS42" s="42"/>
      <c r="DT42" s="51"/>
      <c r="DU42" s="50"/>
      <c r="DV42" s="49"/>
      <c r="DW42" s="51"/>
      <c r="DX42" s="49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52"/>
      <c r="EP42" s="58"/>
      <c r="EQ42" s="51"/>
      <c r="ER42" s="49"/>
      <c r="ES42" s="51"/>
      <c r="ET42" s="49"/>
      <c r="EU42" s="51"/>
      <c r="EV42" s="49"/>
      <c r="EW42" s="49"/>
      <c r="EX42" s="52"/>
      <c r="EY42" s="59"/>
      <c r="EZ42" s="55"/>
      <c r="FA42" s="57"/>
      <c r="FB42" s="57">
        <v>1</v>
      </c>
      <c r="FC42" s="57">
        <v>1</v>
      </c>
      <c r="FD42" s="57">
        <v>1</v>
      </c>
      <c r="FE42" s="57"/>
      <c r="FF42" s="57"/>
      <c r="FG42" s="57"/>
      <c r="FH42" s="57"/>
      <c r="FI42" s="57"/>
      <c r="FJ42" s="57">
        <v>1</v>
      </c>
      <c r="FK42" s="57"/>
      <c r="FL42" s="57"/>
      <c r="FM42" s="57"/>
      <c r="FN42" s="57"/>
      <c r="FO42" s="57"/>
      <c r="FP42" s="56"/>
      <c r="FQ42" s="60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7"/>
      <c r="GC42" s="57"/>
      <c r="GD42" s="57"/>
      <c r="GE42" s="56"/>
      <c r="GF42" s="59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6"/>
      <c r="GS42" s="60"/>
      <c r="GT42" s="55"/>
      <c r="GU42" s="55"/>
      <c r="GV42" s="55"/>
      <c r="GW42" s="55"/>
      <c r="GX42" s="55"/>
      <c r="GY42" s="55"/>
      <c r="GZ42" s="55"/>
      <c r="HA42" s="55"/>
      <c r="HB42" s="57"/>
      <c r="HC42" s="59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7"/>
      <c r="HY42" s="57"/>
      <c r="HZ42" s="57"/>
      <c r="IA42" s="57"/>
      <c r="IB42" s="57"/>
      <c r="IC42" s="56"/>
      <c r="ID42" s="60"/>
      <c r="IE42" s="55"/>
      <c r="IF42" s="55"/>
      <c r="IG42" s="55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  <c r="IW42" s="57"/>
      <c r="IX42" s="57"/>
      <c r="IY42" s="57"/>
      <c r="IZ42" s="57"/>
      <c r="JA42" s="61"/>
      <c r="JB42" s="55"/>
      <c r="JC42" s="62"/>
      <c r="JD42" s="55"/>
      <c r="JE42" s="63"/>
      <c r="JF42" s="60"/>
      <c r="JG42" s="55"/>
      <c r="JH42" s="55"/>
      <c r="JI42" s="56"/>
      <c r="JJ42" s="59"/>
      <c r="JK42" s="55">
        <v>1</v>
      </c>
      <c r="JL42" s="55"/>
      <c r="JM42" s="55"/>
      <c r="JN42" s="55"/>
      <c r="JO42" s="55"/>
      <c r="JP42" s="55">
        <v>1</v>
      </c>
      <c r="JQ42" s="55"/>
      <c r="JR42" s="56"/>
    </row>
    <row r="43" spans="1:278" s="53" customFormat="1" ht="30" customHeight="1" x14ac:dyDescent="0.25">
      <c r="A43" s="91">
        <f>'[1]Analityka medyczna-szczegółowy'!A43</f>
        <v>28</v>
      </c>
      <c r="B43" s="27" t="str">
        <f>IF('[1]Analityka medyczna-szczegółowy'!B43&gt;0,'[1]Analityka medyczna-szczegółowy'!B43," ")</f>
        <v>E</v>
      </c>
      <c r="C43" s="92" t="str">
        <f>IF('[1]Analityka medyczna-szczegółowy'!C43&gt;0,'[1]Analityka medyczna-szczegółowy'!C43," ")</f>
        <v>2025/2026</v>
      </c>
      <c r="D43" s="92" t="str">
        <f>IF('[1]Analityka medyczna-szczegółowy'!D43&gt;0,'[1]Analityka medyczna-szczegółowy'!D43," ")</f>
        <v xml:space="preserve"> </v>
      </c>
      <c r="E43" s="27">
        <f>IF('[1]Analityka medyczna-szczegółowy'!E43&gt;0,'[1]Analityka medyczna-szczegółowy'!E43," ")</f>
        <v>2</v>
      </c>
      <c r="F43" s="91" t="str">
        <f>IF('[1]Analityka medyczna-szczegółowy'!F43&gt;0,'[1]Analityka medyczna-szczegółowy'!F43," ")</f>
        <v>2026/2027</v>
      </c>
      <c r="G43" s="91" t="str">
        <f>IF('[1]Analityka medyczna-szczegółowy'!G43&gt;0,'[1]Analityka medyczna-szczegółowy'!G43," ")</f>
        <v>RPS</v>
      </c>
      <c r="H43" s="93" t="str">
        <f>IF('[1]Analityka medyczna-szczegółowy'!H43&gt;0,'[1]Analityka medyczna-szczegółowy'!H43," ")</f>
        <v>ze standardu</v>
      </c>
      <c r="I43" s="93" t="str">
        <f>IF('[1]Analityka medyczna-szczegółowy'!I43&gt;0,'[1]Analityka medyczna-szczegółowy'!I43," ")</f>
        <v>Biologia molekularna</v>
      </c>
      <c r="J43" s="94">
        <f>'[1]Analityka medyczna-szczegółowy'!L43</f>
        <v>125</v>
      </c>
      <c r="K43" s="29">
        <f>'[1]Analityka medyczna-szczegółowy'!M43</f>
        <v>50</v>
      </c>
      <c r="L43" s="30">
        <f>'[1]Analityka medyczna-szczegółowy'!N43</f>
        <v>75</v>
      </c>
      <c r="M43" s="95">
        <f>'[1]Analityka medyczna-szczegółowy'!AA43+'[1]Analityka medyczna-szczegółowy'!AC43+'[1]Analityka medyczna-szczegółowy'!AX43+'[1]Analityka medyczna-szczegółowy'!AZ43</f>
        <v>45</v>
      </c>
      <c r="N43" s="32">
        <f>'[1]Analityka medyczna-szczegółowy'!O43</f>
        <v>75</v>
      </c>
      <c r="O43" s="33">
        <f>'[1]Analityka medyczna-szczegółowy'!P43</f>
        <v>5</v>
      </c>
      <c r="P43" s="96" t="str">
        <f>'[1]Analityka medyczna-szczegółowy'!U43</f>
        <v>egz</v>
      </c>
      <c r="Q43" s="35">
        <f t="shared" si="8"/>
        <v>4</v>
      </c>
      <c r="R43" s="36">
        <f t="shared" si="9"/>
        <v>3</v>
      </c>
      <c r="S43" s="97">
        <f t="shared" si="10"/>
        <v>3</v>
      </c>
      <c r="T43" s="54"/>
      <c r="U43" s="42"/>
      <c r="V43" s="42"/>
      <c r="W43" s="42"/>
      <c r="X43" s="42"/>
      <c r="Y43" s="42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1"/>
      <c r="AP43" s="54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57"/>
      <c r="BK43" s="54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52"/>
      <c r="BZ43" s="54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52"/>
      <c r="CO43" s="42"/>
      <c r="CP43" s="42"/>
      <c r="CQ43" s="42"/>
      <c r="CR43" s="42"/>
      <c r="CS43" s="42"/>
      <c r="CT43" s="42">
        <v>1</v>
      </c>
      <c r="CU43" s="42">
        <v>1</v>
      </c>
      <c r="CV43" s="42">
        <v>1</v>
      </c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9"/>
      <c r="DS43" s="42"/>
      <c r="DT43" s="51">
        <v>1</v>
      </c>
      <c r="DU43" s="50"/>
      <c r="DV43" s="49"/>
      <c r="DW43" s="51"/>
      <c r="DX43" s="49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52"/>
      <c r="EP43" s="58"/>
      <c r="EQ43" s="51"/>
      <c r="ER43" s="49"/>
      <c r="ES43" s="51"/>
      <c r="ET43" s="49"/>
      <c r="EU43" s="51"/>
      <c r="EV43" s="49"/>
      <c r="EW43" s="49"/>
      <c r="EX43" s="52"/>
      <c r="EY43" s="59"/>
      <c r="EZ43" s="55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6"/>
      <c r="FQ43" s="60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7"/>
      <c r="GC43" s="57"/>
      <c r="GD43" s="57"/>
      <c r="GE43" s="56"/>
      <c r="GF43" s="59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6"/>
      <c r="GS43" s="60"/>
      <c r="GT43" s="55"/>
      <c r="GU43" s="55"/>
      <c r="GV43" s="55"/>
      <c r="GW43" s="55"/>
      <c r="GX43" s="55"/>
      <c r="GY43" s="55"/>
      <c r="GZ43" s="55"/>
      <c r="HA43" s="55"/>
      <c r="HB43" s="57"/>
      <c r="HC43" s="59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>
        <v>1</v>
      </c>
      <c r="HO43" s="55"/>
      <c r="HP43" s="55"/>
      <c r="HQ43" s="55"/>
      <c r="HR43" s="55">
        <v>1</v>
      </c>
      <c r="HS43" s="55"/>
      <c r="HT43" s="55"/>
      <c r="HU43" s="55"/>
      <c r="HV43" s="55"/>
      <c r="HW43" s="55"/>
      <c r="HX43" s="57"/>
      <c r="HY43" s="57"/>
      <c r="HZ43" s="57"/>
      <c r="IA43" s="57"/>
      <c r="IB43" s="57"/>
      <c r="IC43" s="56">
        <v>1</v>
      </c>
      <c r="ID43" s="60"/>
      <c r="IE43" s="55"/>
      <c r="IF43" s="55"/>
      <c r="IG43" s="55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  <c r="IW43" s="57"/>
      <c r="IX43" s="57"/>
      <c r="IY43" s="57"/>
      <c r="IZ43" s="57"/>
      <c r="JA43" s="61"/>
      <c r="JB43" s="55"/>
      <c r="JC43" s="62"/>
      <c r="JD43" s="55"/>
      <c r="JE43" s="63"/>
      <c r="JF43" s="60"/>
      <c r="JG43" s="55"/>
      <c r="JH43" s="55"/>
      <c r="JI43" s="56"/>
      <c r="JJ43" s="59"/>
      <c r="JK43" s="55">
        <v>1</v>
      </c>
      <c r="JL43" s="55"/>
      <c r="JM43" s="55"/>
      <c r="JN43" s="55"/>
      <c r="JO43" s="55"/>
      <c r="JP43" s="55">
        <v>1</v>
      </c>
      <c r="JQ43" s="55">
        <v>1</v>
      </c>
      <c r="JR43" s="56"/>
    </row>
    <row r="44" spans="1:278" s="53" customFormat="1" ht="30" customHeight="1" x14ac:dyDescent="0.25">
      <c r="A44" s="91">
        <f>'[1]Analityka medyczna-szczegółowy'!A44</f>
        <v>29</v>
      </c>
      <c r="B44" s="27" t="str">
        <f>IF('[1]Analityka medyczna-szczegółowy'!B44&gt;0,'[1]Analityka medyczna-szczegółowy'!B44," ")</f>
        <v>D</v>
      </c>
      <c r="C44" s="92" t="str">
        <f>IF('[1]Analityka medyczna-szczegółowy'!C44&gt;0,'[1]Analityka medyczna-szczegółowy'!C44," ")</f>
        <v>2025/2026</v>
      </c>
      <c r="D44" s="92" t="str">
        <f>IF('[1]Analityka medyczna-szczegółowy'!D44&gt;0,'[1]Analityka medyczna-szczegółowy'!D44," ")</f>
        <v xml:space="preserve"> </v>
      </c>
      <c r="E44" s="27">
        <f>IF('[1]Analityka medyczna-szczegółowy'!E44&gt;0,'[1]Analityka medyczna-szczegółowy'!E44," ")</f>
        <v>2</v>
      </c>
      <c r="F44" s="91" t="str">
        <f>IF('[1]Analityka medyczna-szczegółowy'!F44&gt;0,'[1]Analityka medyczna-szczegółowy'!F44," ")</f>
        <v>2026/2027</v>
      </c>
      <c r="G44" s="91" t="str">
        <f>IF('[1]Analityka medyczna-szczegółowy'!G44&gt;0,'[1]Analityka medyczna-szczegółowy'!G44," ")</f>
        <v>RPS</v>
      </c>
      <c r="H44" s="93" t="str">
        <f>IF('[1]Analityka medyczna-szczegółowy'!H44&gt;0,'[1]Analityka medyczna-szczegółowy'!H44," ")</f>
        <v>ze standardu</v>
      </c>
      <c r="I44" s="93" t="str">
        <f>IF('[1]Analityka medyczna-szczegółowy'!I44&gt;0,'[1]Analityka medyczna-szczegółowy'!I44," ")</f>
        <v>Systemy jakości i akredytacji</v>
      </c>
      <c r="J44" s="94">
        <f>'[1]Analityka medyczna-szczegółowy'!L44</f>
        <v>125</v>
      </c>
      <c r="K44" s="29">
        <f>'[1]Analityka medyczna-szczegółowy'!M44</f>
        <v>45</v>
      </c>
      <c r="L44" s="30">
        <f>'[1]Analityka medyczna-szczegółowy'!N44</f>
        <v>80</v>
      </c>
      <c r="M44" s="95">
        <f>'[1]Analityka medyczna-szczegółowy'!AA44+'[1]Analityka medyczna-szczegółowy'!AC44+'[1]Analityka medyczna-szczegółowy'!AX44+'[1]Analityka medyczna-szczegółowy'!AZ44</f>
        <v>80</v>
      </c>
      <c r="N44" s="32">
        <f>'[1]Analityka medyczna-szczegółowy'!O44</f>
        <v>80</v>
      </c>
      <c r="O44" s="33">
        <f>'[1]Analityka medyczna-szczegółowy'!P44</f>
        <v>5</v>
      </c>
      <c r="P44" s="96" t="str">
        <f>'[1]Analityka medyczna-szczegółowy'!U44</f>
        <v>zal</v>
      </c>
      <c r="Q44" s="35">
        <f t="shared" si="8"/>
        <v>2</v>
      </c>
      <c r="R44" s="36">
        <f t="shared" si="9"/>
        <v>4</v>
      </c>
      <c r="S44" s="97">
        <f t="shared" si="10"/>
        <v>2</v>
      </c>
      <c r="T44" s="54"/>
      <c r="U44" s="42"/>
      <c r="V44" s="42"/>
      <c r="W44" s="42"/>
      <c r="X44" s="42"/>
      <c r="Y44" s="42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1"/>
      <c r="AP44" s="54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57"/>
      <c r="BK44" s="54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52"/>
      <c r="BZ44" s="54"/>
      <c r="CA44" s="42"/>
      <c r="CB44" s="42"/>
      <c r="CC44" s="42"/>
      <c r="CD44" s="42"/>
      <c r="CE44" s="42"/>
      <c r="CF44" s="42"/>
      <c r="CG44" s="42"/>
      <c r="CH44" s="42"/>
      <c r="CI44" s="42">
        <v>1</v>
      </c>
      <c r="CJ44" s="42"/>
      <c r="CK44" s="42">
        <v>1</v>
      </c>
      <c r="CL44" s="42"/>
      <c r="CM44" s="42"/>
      <c r="CN44" s="5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9"/>
      <c r="DS44" s="42"/>
      <c r="DT44" s="51"/>
      <c r="DU44" s="50"/>
      <c r="DV44" s="49"/>
      <c r="DW44" s="51"/>
      <c r="DX44" s="49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52"/>
      <c r="EP44" s="58"/>
      <c r="EQ44" s="51"/>
      <c r="ER44" s="49"/>
      <c r="ES44" s="51"/>
      <c r="ET44" s="49"/>
      <c r="EU44" s="51"/>
      <c r="EV44" s="49"/>
      <c r="EW44" s="49"/>
      <c r="EX44" s="52"/>
      <c r="EY44" s="59"/>
      <c r="EZ44" s="55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6"/>
      <c r="FQ44" s="60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7"/>
      <c r="GC44" s="57"/>
      <c r="GD44" s="57"/>
      <c r="GE44" s="56"/>
      <c r="GF44" s="59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6"/>
      <c r="GS44" s="60"/>
      <c r="GT44" s="55"/>
      <c r="GU44" s="55">
        <v>1</v>
      </c>
      <c r="GV44" s="55"/>
      <c r="GW44" s="55"/>
      <c r="GX44" s="55"/>
      <c r="GY44" s="55">
        <v>1</v>
      </c>
      <c r="GZ44" s="55">
        <v>1</v>
      </c>
      <c r="HA44" s="55">
        <v>1</v>
      </c>
      <c r="HB44" s="57"/>
      <c r="HC44" s="59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7"/>
      <c r="HY44" s="57"/>
      <c r="HZ44" s="57"/>
      <c r="IA44" s="57"/>
      <c r="IB44" s="57"/>
      <c r="IC44" s="56"/>
      <c r="ID44" s="60"/>
      <c r="IE44" s="55"/>
      <c r="IF44" s="55"/>
      <c r="IG44" s="55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  <c r="IW44" s="57"/>
      <c r="IX44" s="57"/>
      <c r="IY44" s="57"/>
      <c r="IZ44" s="57"/>
      <c r="JA44" s="61"/>
      <c r="JB44" s="55"/>
      <c r="JC44" s="62"/>
      <c r="JD44" s="55"/>
      <c r="JE44" s="63"/>
      <c r="JF44" s="60"/>
      <c r="JG44" s="55"/>
      <c r="JH44" s="55"/>
      <c r="JI44" s="56"/>
      <c r="JJ44" s="59">
        <v>1</v>
      </c>
      <c r="JK44" s="55"/>
      <c r="JL44" s="55">
        <v>1</v>
      </c>
      <c r="JM44" s="55"/>
      <c r="JN44" s="55"/>
      <c r="JO44" s="55"/>
      <c r="JP44" s="55"/>
      <c r="JQ44" s="55"/>
      <c r="JR44" s="56"/>
    </row>
    <row r="45" spans="1:278" s="53" customFormat="1" ht="30" customHeight="1" x14ac:dyDescent="0.25">
      <c r="A45" s="91">
        <f>'[1]Analityka medyczna-szczegółowy'!A45</f>
        <v>30</v>
      </c>
      <c r="B45" s="27" t="str">
        <f>IF('[1]Analityka medyczna-szczegółowy'!B45&gt;0,'[1]Analityka medyczna-szczegółowy'!B45," ")</f>
        <v>B</v>
      </c>
      <c r="C45" s="92" t="str">
        <f>IF('[1]Analityka medyczna-szczegółowy'!C45&gt;0,'[1]Analityka medyczna-szczegółowy'!C45," ")</f>
        <v>2025/2026</v>
      </c>
      <c r="D45" s="92" t="str">
        <f>IF('[1]Analityka medyczna-szczegółowy'!D45&gt;0,'[1]Analityka medyczna-szczegółowy'!D45," ")</f>
        <v xml:space="preserve"> </v>
      </c>
      <c r="E45" s="27">
        <f>IF('[1]Analityka medyczna-szczegółowy'!E45&gt;0,'[1]Analityka medyczna-szczegółowy'!E45," ")</f>
        <v>2</v>
      </c>
      <c r="F45" s="91" t="str">
        <f>IF('[1]Analityka medyczna-szczegółowy'!F45&gt;0,'[1]Analityka medyczna-szczegółowy'!F45," ")</f>
        <v>2026/2027</v>
      </c>
      <c r="G45" s="91" t="str">
        <f>IF('[1]Analityka medyczna-szczegółowy'!G45&gt;0,'[1]Analityka medyczna-szczegółowy'!G45," ")</f>
        <v>RPS</v>
      </c>
      <c r="H45" s="93" t="str">
        <f>IF('[1]Analityka medyczna-szczegółowy'!H45&gt;0,'[1]Analityka medyczna-szczegółowy'!H45," ")</f>
        <v>ze standardu</v>
      </c>
      <c r="I45" s="93" t="str">
        <f>IF('[1]Analityka medyczna-szczegółowy'!I45&gt;0,'[1]Analityka medyczna-szczegółowy'!I45," ")</f>
        <v>Chemia fizyczna</v>
      </c>
      <c r="J45" s="94">
        <f>'[1]Analityka medyczna-szczegółowy'!L45</f>
        <v>100</v>
      </c>
      <c r="K45" s="29">
        <f>'[1]Analityka medyczna-szczegółowy'!M45</f>
        <v>40</v>
      </c>
      <c r="L45" s="30">
        <f>'[1]Analityka medyczna-szczegółowy'!N45</f>
        <v>60</v>
      </c>
      <c r="M45" s="95">
        <f>'[1]Analityka medyczna-szczegółowy'!AA45+'[1]Analityka medyczna-szczegółowy'!AC45+'[1]Analityka medyczna-szczegółowy'!AX45+'[1]Analityka medyczna-szczegółowy'!AZ45</f>
        <v>30</v>
      </c>
      <c r="N45" s="32">
        <f>'[1]Analityka medyczna-szczegółowy'!O45</f>
        <v>60</v>
      </c>
      <c r="O45" s="33">
        <f>'[1]Analityka medyczna-szczegółowy'!P45</f>
        <v>4</v>
      </c>
      <c r="P45" s="96" t="str">
        <f>'[1]Analityka medyczna-szczegółowy'!U45</f>
        <v>egz</v>
      </c>
      <c r="Q45" s="35">
        <f t="shared" si="8"/>
        <v>6</v>
      </c>
      <c r="R45" s="36">
        <f t="shared" si="9"/>
        <v>5</v>
      </c>
      <c r="S45" s="97">
        <f t="shared" si="10"/>
        <v>4</v>
      </c>
      <c r="T45" s="54"/>
      <c r="U45" s="42"/>
      <c r="V45" s="42"/>
      <c r="W45" s="42"/>
      <c r="X45" s="42"/>
      <c r="Y45" s="42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1"/>
      <c r="AP45" s="54"/>
      <c r="AQ45" s="42"/>
      <c r="AR45" s="42">
        <v>1</v>
      </c>
      <c r="AS45" s="42">
        <v>1</v>
      </c>
      <c r="AT45" s="42"/>
      <c r="AU45" s="42">
        <v>1</v>
      </c>
      <c r="AV45" s="42">
        <v>1</v>
      </c>
      <c r="AW45" s="42">
        <v>1</v>
      </c>
      <c r="AX45" s="42"/>
      <c r="AY45" s="42"/>
      <c r="AZ45" s="42"/>
      <c r="BA45" s="42">
        <v>1</v>
      </c>
      <c r="BB45" s="42"/>
      <c r="BC45" s="42"/>
      <c r="BD45" s="42"/>
      <c r="BE45" s="42"/>
      <c r="BF45" s="42"/>
      <c r="BG45" s="42"/>
      <c r="BH45" s="42"/>
      <c r="BI45" s="42"/>
      <c r="BJ45" s="57"/>
      <c r="BK45" s="54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52"/>
      <c r="BZ45" s="54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5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9"/>
      <c r="DS45" s="42"/>
      <c r="DT45" s="51"/>
      <c r="DU45" s="50"/>
      <c r="DV45" s="49"/>
      <c r="DW45" s="51"/>
      <c r="DX45" s="49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52"/>
      <c r="EP45" s="58"/>
      <c r="EQ45" s="51"/>
      <c r="ER45" s="49"/>
      <c r="ES45" s="51"/>
      <c r="ET45" s="49"/>
      <c r="EU45" s="51"/>
      <c r="EV45" s="49"/>
      <c r="EW45" s="49"/>
      <c r="EX45" s="52"/>
      <c r="EY45" s="59"/>
      <c r="EZ45" s="55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6"/>
      <c r="FQ45" s="60"/>
      <c r="FR45" s="55"/>
      <c r="FS45" s="55">
        <v>1</v>
      </c>
      <c r="FT45" s="55">
        <v>1</v>
      </c>
      <c r="FU45" s="55"/>
      <c r="FV45" s="55"/>
      <c r="FW45" s="55">
        <v>1</v>
      </c>
      <c r="FX45" s="55"/>
      <c r="FY45" s="55"/>
      <c r="FZ45" s="55">
        <v>1</v>
      </c>
      <c r="GA45" s="55"/>
      <c r="GB45" s="57"/>
      <c r="GC45" s="57"/>
      <c r="GD45" s="57">
        <v>1</v>
      </c>
      <c r="GE45" s="56"/>
      <c r="GF45" s="59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6"/>
      <c r="GS45" s="60"/>
      <c r="GT45" s="55"/>
      <c r="GU45" s="55"/>
      <c r="GV45" s="55"/>
      <c r="GW45" s="55"/>
      <c r="GX45" s="55"/>
      <c r="GY45" s="55"/>
      <c r="GZ45" s="55"/>
      <c r="HA45" s="55"/>
      <c r="HB45" s="57"/>
      <c r="HC45" s="59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7"/>
      <c r="HY45" s="57"/>
      <c r="HZ45" s="57"/>
      <c r="IA45" s="57"/>
      <c r="IB45" s="57"/>
      <c r="IC45" s="56"/>
      <c r="ID45" s="60"/>
      <c r="IE45" s="55"/>
      <c r="IF45" s="55"/>
      <c r="IG45" s="55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  <c r="IW45" s="57"/>
      <c r="IX45" s="57"/>
      <c r="IY45" s="57"/>
      <c r="IZ45" s="57"/>
      <c r="JA45" s="61"/>
      <c r="JB45" s="55"/>
      <c r="JC45" s="62"/>
      <c r="JD45" s="55"/>
      <c r="JE45" s="63"/>
      <c r="JF45" s="60"/>
      <c r="JG45" s="55"/>
      <c r="JH45" s="55"/>
      <c r="JI45" s="56"/>
      <c r="JJ45" s="59">
        <v>1</v>
      </c>
      <c r="JK45" s="55">
        <v>1</v>
      </c>
      <c r="JL45" s="55"/>
      <c r="JM45" s="55"/>
      <c r="JN45" s="55"/>
      <c r="JO45" s="55">
        <v>1</v>
      </c>
      <c r="JP45" s="55">
        <v>1</v>
      </c>
      <c r="JQ45" s="55"/>
      <c r="JR45" s="56"/>
    </row>
    <row r="46" spans="1:278" s="53" customFormat="1" ht="30" customHeight="1" x14ac:dyDescent="0.25">
      <c r="A46" s="91">
        <f>'[1]Analityka medyczna-szczegółowy'!A46</f>
        <v>31</v>
      </c>
      <c r="B46" s="27" t="str">
        <f>IF('[1]Analityka medyczna-szczegółowy'!B46&gt;0,'[1]Analityka medyczna-szczegółowy'!B46," ")</f>
        <v>E</v>
      </c>
      <c r="C46" s="92" t="str">
        <f>IF('[1]Analityka medyczna-szczegółowy'!C46&gt;0,'[1]Analityka medyczna-szczegółowy'!C46," ")</f>
        <v>2025/2026</v>
      </c>
      <c r="D46" s="92" t="str">
        <f>IF('[1]Analityka medyczna-szczegółowy'!D46&gt;0,'[1]Analityka medyczna-szczegółowy'!D46," ")</f>
        <v xml:space="preserve"> </v>
      </c>
      <c r="E46" s="27">
        <f>IF('[1]Analityka medyczna-szczegółowy'!E46&gt;0,'[1]Analityka medyczna-szczegółowy'!E46," ")</f>
        <v>2</v>
      </c>
      <c r="F46" s="91" t="str">
        <f>IF('[1]Analityka medyczna-szczegółowy'!F46&gt;0,'[1]Analityka medyczna-szczegółowy'!F46," ")</f>
        <v>2026/2027</v>
      </c>
      <c r="G46" s="91" t="str">
        <f>IF('[1]Analityka medyczna-szczegółowy'!G46&gt;0,'[1]Analityka medyczna-szczegółowy'!G46," ")</f>
        <v>RPS</v>
      </c>
      <c r="H46" s="93" t="str">
        <f>IF('[1]Analityka medyczna-szczegółowy'!H46&gt;0,'[1]Analityka medyczna-szczegółowy'!H46," ")</f>
        <v>ze standardu</v>
      </c>
      <c r="I46" s="93" t="str">
        <f>IF('[1]Analityka medyczna-szczegółowy'!I46&gt;0,'[1]Analityka medyczna-szczegółowy'!I46," ")</f>
        <v>Immunopatologia z immunodiagnostyką</v>
      </c>
      <c r="J46" s="94">
        <f>'[1]Analityka medyczna-szczegółowy'!L46</f>
        <v>125</v>
      </c>
      <c r="K46" s="29">
        <f>'[1]Analityka medyczna-szczegółowy'!M46</f>
        <v>60</v>
      </c>
      <c r="L46" s="30">
        <f>'[1]Analityka medyczna-szczegółowy'!N46</f>
        <v>65</v>
      </c>
      <c r="M46" s="95">
        <f>'[1]Analityka medyczna-szczegółowy'!AA46+'[1]Analityka medyczna-szczegółowy'!AC46+'[1]Analityka medyczna-szczegółowy'!AX46+'[1]Analityka medyczna-szczegółowy'!AZ46</f>
        <v>40</v>
      </c>
      <c r="N46" s="32">
        <f>'[1]Analityka medyczna-szczegółowy'!O46</f>
        <v>65</v>
      </c>
      <c r="O46" s="33">
        <f>'[1]Analityka medyczna-szczegółowy'!P46</f>
        <v>5</v>
      </c>
      <c r="P46" s="96" t="str">
        <f>'[1]Analityka medyczna-szczegółowy'!U46</f>
        <v>egz</v>
      </c>
      <c r="Q46" s="35">
        <f t="shared" si="8"/>
        <v>8</v>
      </c>
      <c r="R46" s="36">
        <f t="shared" si="9"/>
        <v>5</v>
      </c>
      <c r="S46" s="97">
        <f t="shared" si="10"/>
        <v>2</v>
      </c>
      <c r="T46" s="54"/>
      <c r="U46" s="42"/>
      <c r="V46" s="42"/>
      <c r="W46" s="42"/>
      <c r="X46" s="42"/>
      <c r="Y46" s="42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1"/>
      <c r="AP46" s="54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57"/>
      <c r="BK46" s="54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52"/>
      <c r="BZ46" s="54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5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>
        <v>1</v>
      </c>
      <c r="DE46" s="42">
        <v>1</v>
      </c>
      <c r="DF46" s="42">
        <v>1</v>
      </c>
      <c r="DG46" s="42">
        <v>1</v>
      </c>
      <c r="DH46" s="42">
        <v>1</v>
      </c>
      <c r="DI46" s="42">
        <v>1</v>
      </c>
      <c r="DJ46" s="42">
        <v>1</v>
      </c>
      <c r="DK46" s="42"/>
      <c r="DL46" s="42"/>
      <c r="DM46" s="42"/>
      <c r="DN46" s="42"/>
      <c r="DO46" s="42"/>
      <c r="DP46" s="42"/>
      <c r="DQ46" s="42"/>
      <c r="DR46" s="49"/>
      <c r="DS46" s="42"/>
      <c r="DT46" s="51">
        <v>1</v>
      </c>
      <c r="DU46" s="50"/>
      <c r="DV46" s="49"/>
      <c r="DW46" s="51"/>
      <c r="DX46" s="49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  <c r="EO46" s="52"/>
      <c r="EP46" s="58"/>
      <c r="EQ46" s="51"/>
      <c r="ER46" s="49"/>
      <c r="ES46" s="51"/>
      <c r="ET46" s="49"/>
      <c r="EU46" s="51"/>
      <c r="EV46" s="49"/>
      <c r="EW46" s="49"/>
      <c r="EX46" s="52"/>
      <c r="EY46" s="59"/>
      <c r="EZ46" s="55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6"/>
      <c r="FQ46" s="60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7"/>
      <c r="GC46" s="57"/>
      <c r="GD46" s="57"/>
      <c r="GE46" s="56"/>
      <c r="GF46" s="59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6"/>
      <c r="GS46" s="60"/>
      <c r="GT46" s="55"/>
      <c r="GU46" s="55"/>
      <c r="GV46" s="55"/>
      <c r="GW46" s="55"/>
      <c r="GX46" s="55"/>
      <c r="GY46" s="55"/>
      <c r="GZ46" s="55"/>
      <c r="HA46" s="55"/>
      <c r="HB46" s="57"/>
      <c r="HC46" s="59"/>
      <c r="HD46" s="55"/>
      <c r="HE46" s="55"/>
      <c r="HF46" s="55"/>
      <c r="HG46" s="55">
        <v>1</v>
      </c>
      <c r="HH46" s="55">
        <v>1</v>
      </c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>
        <v>1</v>
      </c>
      <c r="HW46" s="55">
        <v>1</v>
      </c>
      <c r="HX46" s="57"/>
      <c r="HY46" s="57"/>
      <c r="HZ46" s="57"/>
      <c r="IA46" s="57"/>
      <c r="IB46" s="57"/>
      <c r="IC46" s="56">
        <v>1</v>
      </c>
      <c r="ID46" s="60"/>
      <c r="IE46" s="55"/>
      <c r="IF46" s="55"/>
      <c r="IG46" s="55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  <c r="IW46" s="57"/>
      <c r="IX46" s="57"/>
      <c r="IY46" s="57"/>
      <c r="IZ46" s="57"/>
      <c r="JA46" s="61"/>
      <c r="JB46" s="55"/>
      <c r="JC46" s="62"/>
      <c r="JD46" s="55"/>
      <c r="JE46" s="63"/>
      <c r="JF46" s="60"/>
      <c r="JG46" s="55"/>
      <c r="JH46" s="55"/>
      <c r="JI46" s="56"/>
      <c r="JJ46" s="59"/>
      <c r="JK46" s="55"/>
      <c r="JL46" s="55"/>
      <c r="JM46" s="55"/>
      <c r="JN46" s="55"/>
      <c r="JO46" s="55">
        <v>1</v>
      </c>
      <c r="JP46" s="55">
        <v>1</v>
      </c>
      <c r="JQ46" s="55"/>
      <c r="JR46" s="56"/>
    </row>
    <row r="47" spans="1:278" s="53" customFormat="1" ht="30" customHeight="1" x14ac:dyDescent="0.25">
      <c r="A47" s="91">
        <f>'[1]Analityka medyczna-szczegółowy'!A47</f>
        <v>32</v>
      </c>
      <c r="B47" s="27" t="str">
        <f>IF('[1]Analityka medyczna-szczegółowy'!B47&gt;0,'[1]Analityka medyczna-szczegółowy'!B47," ")</f>
        <v>F</v>
      </c>
      <c r="C47" s="92" t="str">
        <f>IF('[1]Analityka medyczna-szczegółowy'!C47&gt;0,'[1]Analityka medyczna-szczegółowy'!C47," ")</f>
        <v>2025/2026</v>
      </c>
      <c r="D47" s="92" t="str">
        <f>IF('[1]Analityka medyczna-szczegółowy'!D47&gt;0,'[1]Analityka medyczna-szczegółowy'!D47," ")</f>
        <v xml:space="preserve"> </v>
      </c>
      <c r="E47" s="27">
        <f>IF('[1]Analityka medyczna-szczegółowy'!E47&gt;0,'[1]Analityka medyczna-szczegółowy'!E47," ")</f>
        <v>2</v>
      </c>
      <c r="F47" s="91" t="str">
        <f>IF('[1]Analityka medyczna-szczegółowy'!F47&gt;0,'[1]Analityka medyczna-szczegółowy'!F47," ")</f>
        <v>2026/2027</v>
      </c>
      <c r="G47" s="91" t="str">
        <f>IF('[1]Analityka medyczna-szczegółowy'!G47&gt;0,'[1]Analityka medyczna-szczegółowy'!G47," ")</f>
        <v>RPS</v>
      </c>
      <c r="H47" s="93" t="str">
        <f>IF('[1]Analityka medyczna-szczegółowy'!H47&gt;0,'[1]Analityka medyczna-szczegółowy'!H47," ")</f>
        <v>ze standardu</v>
      </c>
      <c r="I47" s="93" t="str">
        <f>IF('[1]Analityka medyczna-szczegółowy'!I47&gt;0,'[1]Analityka medyczna-szczegółowy'!I47," ")</f>
        <v>Diagnostyka izotopowa</v>
      </c>
      <c r="J47" s="94">
        <f>'[1]Analityka medyczna-szczegółowy'!L47</f>
        <v>75</v>
      </c>
      <c r="K47" s="29">
        <f>'[1]Analityka medyczna-szczegółowy'!M47</f>
        <v>30</v>
      </c>
      <c r="L47" s="30">
        <f>'[1]Analityka medyczna-szczegółowy'!N47</f>
        <v>45</v>
      </c>
      <c r="M47" s="95">
        <f>'[1]Analityka medyczna-szczegółowy'!AA47+'[1]Analityka medyczna-szczegółowy'!AC47+'[1]Analityka medyczna-szczegółowy'!AX47+'[1]Analityka medyczna-szczegółowy'!AZ47</f>
        <v>30</v>
      </c>
      <c r="N47" s="32">
        <f>'[1]Analityka medyczna-szczegółowy'!O47</f>
        <v>45</v>
      </c>
      <c r="O47" s="33">
        <f>'[1]Analityka medyczna-szczegółowy'!P47</f>
        <v>3</v>
      </c>
      <c r="P47" s="96" t="str">
        <f>'[1]Analityka medyczna-szczegółowy'!U47</f>
        <v>zal</v>
      </c>
      <c r="Q47" s="35">
        <f t="shared" si="8"/>
        <v>4</v>
      </c>
      <c r="R47" s="36">
        <f t="shared" si="9"/>
        <v>4</v>
      </c>
      <c r="S47" s="97">
        <f t="shared" si="10"/>
        <v>1</v>
      </c>
      <c r="T47" s="54"/>
      <c r="U47" s="42"/>
      <c r="V47" s="42"/>
      <c r="W47" s="42"/>
      <c r="X47" s="42"/>
      <c r="Y47" s="42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1"/>
      <c r="AP47" s="54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57"/>
      <c r="BK47" s="54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52"/>
      <c r="BZ47" s="54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5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9"/>
      <c r="DS47" s="42"/>
      <c r="DT47" s="51"/>
      <c r="DU47" s="50"/>
      <c r="DV47" s="49"/>
      <c r="DW47" s="51"/>
      <c r="DX47" s="49"/>
      <c r="DY47" s="42"/>
      <c r="DZ47" s="42">
        <v>1</v>
      </c>
      <c r="EA47" s="42"/>
      <c r="EB47" s="42"/>
      <c r="EC47" s="42"/>
      <c r="ED47" s="42"/>
      <c r="EE47" s="42"/>
      <c r="EF47" s="42">
        <v>1</v>
      </c>
      <c r="EG47" s="42">
        <v>1</v>
      </c>
      <c r="EH47" s="42">
        <v>1</v>
      </c>
      <c r="EI47" s="42"/>
      <c r="EJ47" s="42"/>
      <c r="EK47" s="42"/>
      <c r="EL47" s="42"/>
      <c r="EM47" s="42"/>
      <c r="EN47" s="42"/>
      <c r="EO47" s="52"/>
      <c r="EP47" s="58"/>
      <c r="EQ47" s="51"/>
      <c r="ER47" s="49"/>
      <c r="ES47" s="51"/>
      <c r="ET47" s="49"/>
      <c r="EU47" s="51"/>
      <c r="EV47" s="49"/>
      <c r="EW47" s="49"/>
      <c r="EX47" s="52"/>
      <c r="EY47" s="59"/>
      <c r="EZ47" s="55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6"/>
      <c r="FQ47" s="60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7"/>
      <c r="GC47" s="57"/>
      <c r="GD47" s="57"/>
      <c r="GE47" s="56"/>
      <c r="GF47" s="59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6"/>
      <c r="GS47" s="60"/>
      <c r="GT47" s="55"/>
      <c r="GU47" s="55"/>
      <c r="GV47" s="55"/>
      <c r="GW47" s="55"/>
      <c r="GX47" s="55"/>
      <c r="GY47" s="55"/>
      <c r="GZ47" s="55"/>
      <c r="HA47" s="55"/>
      <c r="HB47" s="57"/>
      <c r="HC47" s="59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7"/>
      <c r="HY47" s="57"/>
      <c r="HZ47" s="57"/>
      <c r="IA47" s="57"/>
      <c r="IB47" s="57"/>
      <c r="IC47" s="56"/>
      <c r="ID47" s="60">
        <v>1</v>
      </c>
      <c r="IE47" s="55">
        <v>1</v>
      </c>
      <c r="IF47" s="55"/>
      <c r="IG47" s="55"/>
      <c r="IH47" s="57"/>
      <c r="II47" s="57">
        <v>1</v>
      </c>
      <c r="IJ47" s="57"/>
      <c r="IK47" s="57"/>
      <c r="IL47" s="57"/>
      <c r="IM47" s="57"/>
      <c r="IN47" s="57">
        <v>1</v>
      </c>
      <c r="IO47" s="57"/>
      <c r="IP47" s="57"/>
      <c r="IQ47" s="57"/>
      <c r="IR47" s="57"/>
      <c r="IS47" s="57"/>
      <c r="IT47" s="57"/>
      <c r="IU47" s="57"/>
      <c r="IV47" s="57"/>
      <c r="IW47" s="57"/>
      <c r="IX47" s="57"/>
      <c r="IY47" s="57"/>
      <c r="IZ47" s="57"/>
      <c r="JA47" s="61"/>
      <c r="JB47" s="55"/>
      <c r="JC47" s="62"/>
      <c r="JD47" s="55"/>
      <c r="JE47" s="63"/>
      <c r="JF47" s="60"/>
      <c r="JG47" s="55"/>
      <c r="JH47" s="55"/>
      <c r="JI47" s="56"/>
      <c r="JJ47" s="59"/>
      <c r="JK47" s="55"/>
      <c r="JL47" s="55"/>
      <c r="JM47" s="55"/>
      <c r="JN47" s="55"/>
      <c r="JO47" s="55"/>
      <c r="JP47" s="55"/>
      <c r="JQ47" s="55">
        <v>1</v>
      </c>
      <c r="JR47" s="56"/>
    </row>
    <row r="48" spans="1:278" s="53" customFormat="1" ht="30" customHeight="1" x14ac:dyDescent="0.25">
      <c r="A48" s="91">
        <f>'[1]Analityka medyczna-szczegółowy'!A48</f>
        <v>33</v>
      </c>
      <c r="B48" s="27" t="str">
        <f>IF('[1]Analityka medyczna-szczegółowy'!B48&gt;0,'[1]Analityka medyczna-szczegółowy'!B48," ")</f>
        <v>F</v>
      </c>
      <c r="C48" s="92" t="str">
        <f>IF('[1]Analityka medyczna-szczegółowy'!C48&gt;0,'[1]Analityka medyczna-szczegółowy'!C48," ")</f>
        <v>2025/2026</v>
      </c>
      <c r="D48" s="92" t="str">
        <f>IF('[1]Analityka medyczna-szczegółowy'!D48&gt;0,'[1]Analityka medyczna-szczegółowy'!D48," ")</f>
        <v xml:space="preserve"> </v>
      </c>
      <c r="E48" s="27">
        <f>IF('[1]Analityka medyczna-szczegółowy'!E48&gt;0,'[1]Analityka medyczna-szczegółowy'!E48," ")</f>
        <v>2</v>
      </c>
      <c r="F48" s="91" t="str">
        <f>IF('[1]Analityka medyczna-szczegółowy'!F48&gt;0,'[1]Analityka medyczna-szczegółowy'!F48," ")</f>
        <v>2026/2027</v>
      </c>
      <c r="G48" s="91" t="str">
        <f>IF('[1]Analityka medyczna-szczegółowy'!G48&gt;0,'[1]Analityka medyczna-szczegółowy'!G48," ")</f>
        <v>RPS</v>
      </c>
      <c r="H48" s="93" t="str">
        <f>IF('[1]Analityka medyczna-szczegółowy'!H48&gt;0,'[1]Analityka medyczna-szczegółowy'!H48," ")</f>
        <v>ze standardu</v>
      </c>
      <c r="I48" s="93" t="str">
        <f>IF('[1]Analityka medyczna-szczegółowy'!I48&gt;0,'[1]Analityka medyczna-szczegółowy'!I48," ")</f>
        <v>Diagnostyka parazytologiczna</v>
      </c>
      <c r="J48" s="94">
        <f>'[1]Analityka medyczna-szczegółowy'!L48</f>
        <v>125</v>
      </c>
      <c r="K48" s="29">
        <f>'[1]Analityka medyczna-szczegółowy'!M48</f>
        <v>65</v>
      </c>
      <c r="L48" s="30">
        <f>'[1]Analityka medyczna-szczegółowy'!N48</f>
        <v>60</v>
      </c>
      <c r="M48" s="95">
        <f>'[1]Analityka medyczna-szczegółowy'!AA48+'[1]Analityka medyczna-szczegółowy'!AC48+'[1]Analityka medyczna-szczegółowy'!AX48+'[1]Analityka medyczna-szczegółowy'!AZ48</f>
        <v>30</v>
      </c>
      <c r="N48" s="32">
        <f>'[1]Analityka medyczna-szczegółowy'!O48</f>
        <v>60</v>
      </c>
      <c r="O48" s="33">
        <f>'[1]Analityka medyczna-szczegółowy'!P48</f>
        <v>5</v>
      </c>
      <c r="P48" s="96" t="str">
        <f>'[1]Analityka medyczna-szczegółowy'!U48</f>
        <v>egz</v>
      </c>
      <c r="Q48" s="35">
        <f t="shared" si="8"/>
        <v>6</v>
      </c>
      <c r="R48" s="36">
        <f t="shared" si="9"/>
        <v>3</v>
      </c>
      <c r="S48" s="97">
        <f t="shared" si="10"/>
        <v>3</v>
      </c>
      <c r="T48" s="54"/>
      <c r="U48" s="42"/>
      <c r="V48" s="42"/>
      <c r="W48" s="42"/>
      <c r="X48" s="42"/>
      <c r="Y48" s="42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1"/>
      <c r="AP48" s="54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57"/>
      <c r="BK48" s="54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52"/>
      <c r="BZ48" s="54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5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9"/>
      <c r="DS48" s="42"/>
      <c r="DT48" s="51"/>
      <c r="DU48" s="50"/>
      <c r="DV48" s="49"/>
      <c r="DW48" s="51">
        <v>1</v>
      </c>
      <c r="DX48" s="49"/>
      <c r="DY48" s="42"/>
      <c r="DZ48" s="42">
        <v>1</v>
      </c>
      <c r="EA48" s="42">
        <v>1</v>
      </c>
      <c r="EB48" s="42">
        <v>1</v>
      </c>
      <c r="EC48" s="42"/>
      <c r="ED48" s="42"/>
      <c r="EE48" s="42"/>
      <c r="EF48" s="42"/>
      <c r="EG48" s="42"/>
      <c r="EH48" s="42"/>
      <c r="EI48" s="42">
        <v>1</v>
      </c>
      <c r="EJ48" s="42">
        <v>1</v>
      </c>
      <c r="EK48" s="42"/>
      <c r="EL48" s="42"/>
      <c r="EM48" s="42"/>
      <c r="EN48" s="42"/>
      <c r="EO48" s="52"/>
      <c r="EP48" s="58"/>
      <c r="EQ48" s="51"/>
      <c r="ER48" s="49"/>
      <c r="ES48" s="51"/>
      <c r="ET48" s="49"/>
      <c r="EU48" s="51"/>
      <c r="EV48" s="49"/>
      <c r="EW48" s="49"/>
      <c r="EX48" s="52"/>
      <c r="EY48" s="59"/>
      <c r="EZ48" s="55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6"/>
      <c r="FQ48" s="60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7"/>
      <c r="GC48" s="57"/>
      <c r="GD48" s="57"/>
      <c r="GE48" s="56"/>
      <c r="GF48" s="59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6"/>
      <c r="GS48" s="60"/>
      <c r="GT48" s="55"/>
      <c r="GU48" s="55"/>
      <c r="GV48" s="55"/>
      <c r="GW48" s="55"/>
      <c r="GX48" s="55"/>
      <c r="GY48" s="55"/>
      <c r="GZ48" s="55"/>
      <c r="HA48" s="55"/>
      <c r="HB48" s="57"/>
      <c r="HC48" s="59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7"/>
      <c r="HY48" s="57"/>
      <c r="HZ48" s="57"/>
      <c r="IA48" s="57"/>
      <c r="IB48" s="57"/>
      <c r="IC48" s="56"/>
      <c r="ID48" s="60"/>
      <c r="IE48" s="55"/>
      <c r="IF48" s="55"/>
      <c r="IG48" s="55">
        <v>1</v>
      </c>
      <c r="IH48" s="57"/>
      <c r="II48" s="57">
        <v>1</v>
      </c>
      <c r="IJ48" s="57"/>
      <c r="IK48" s="57"/>
      <c r="IL48" s="57"/>
      <c r="IM48" s="57"/>
      <c r="IN48" s="57"/>
      <c r="IO48" s="57">
        <v>1</v>
      </c>
      <c r="IP48" s="57"/>
      <c r="IQ48" s="57"/>
      <c r="IR48" s="57"/>
      <c r="IS48" s="57"/>
      <c r="IT48" s="57"/>
      <c r="IU48" s="57"/>
      <c r="IV48" s="57"/>
      <c r="IW48" s="57"/>
      <c r="IX48" s="57"/>
      <c r="IY48" s="57"/>
      <c r="IZ48" s="57"/>
      <c r="JA48" s="61"/>
      <c r="JB48" s="55"/>
      <c r="JC48" s="62"/>
      <c r="JD48" s="55"/>
      <c r="JE48" s="63"/>
      <c r="JF48" s="60"/>
      <c r="JG48" s="55"/>
      <c r="JH48" s="55"/>
      <c r="JI48" s="56"/>
      <c r="JJ48" s="59">
        <v>1</v>
      </c>
      <c r="JK48" s="55">
        <v>1</v>
      </c>
      <c r="JL48" s="55"/>
      <c r="JM48" s="55"/>
      <c r="JN48" s="55"/>
      <c r="JO48" s="55">
        <v>1</v>
      </c>
      <c r="JP48" s="55"/>
      <c r="JQ48" s="55"/>
      <c r="JR48" s="56"/>
    </row>
    <row r="49" spans="1:278" s="53" customFormat="1" ht="30" customHeight="1" x14ac:dyDescent="0.25">
      <c r="A49" s="91">
        <f>'[1]Analityka medyczna-szczegółowy'!A49</f>
        <v>34</v>
      </c>
      <c r="B49" s="27" t="str">
        <f>IF('[1]Analityka medyczna-szczegółowy'!B49&gt;0,'[1]Analityka medyczna-szczegółowy'!B49," ")</f>
        <v>A</v>
      </c>
      <c r="C49" s="92" t="str">
        <f>IF('[1]Analityka medyczna-szczegółowy'!C49&gt;0,'[1]Analityka medyczna-szczegółowy'!C49," ")</f>
        <v>2025/2026</v>
      </c>
      <c r="D49" s="92" t="str">
        <f>IF('[1]Analityka medyczna-szczegółowy'!D49&gt;0,'[1]Analityka medyczna-szczegółowy'!D49," ")</f>
        <v xml:space="preserve"> </v>
      </c>
      <c r="E49" s="27">
        <f>IF('[1]Analityka medyczna-szczegółowy'!E49&gt;0,'[1]Analityka medyczna-szczegółowy'!E49," ")</f>
        <v>2</v>
      </c>
      <c r="F49" s="91" t="str">
        <f>IF('[1]Analityka medyczna-szczegółowy'!F49&gt;0,'[1]Analityka medyczna-szczegółowy'!F49," ")</f>
        <v>2026/2027</v>
      </c>
      <c r="G49" s="91" t="str">
        <f>IF('[1]Analityka medyczna-szczegółowy'!G49&gt;0,'[1]Analityka medyczna-szczegółowy'!G49," ")</f>
        <v>RPS</v>
      </c>
      <c r="H49" s="93" t="str">
        <f>IF('[1]Analityka medyczna-szczegółowy'!H49&gt;0,'[1]Analityka medyczna-szczegółowy'!H49," ")</f>
        <v>ze standardu</v>
      </c>
      <c r="I49" s="93" t="str">
        <f>IF('[1]Analityka medyczna-szczegółowy'!I49&gt;0,'[1]Analityka medyczna-szczegółowy'!I49," ")</f>
        <v>Fizjologia</v>
      </c>
      <c r="J49" s="94">
        <f>'[1]Analityka medyczna-szczegółowy'!L49</f>
        <v>150</v>
      </c>
      <c r="K49" s="29">
        <f>'[1]Analityka medyczna-szczegółowy'!M49</f>
        <v>75</v>
      </c>
      <c r="L49" s="30">
        <f>'[1]Analityka medyczna-szczegółowy'!N49</f>
        <v>75</v>
      </c>
      <c r="M49" s="95">
        <f>'[1]Analityka medyczna-szczegółowy'!AA49+'[1]Analityka medyczna-szczegółowy'!AC49+'[1]Analityka medyczna-szczegółowy'!AX49+'[1]Analityka medyczna-szczegółowy'!AZ49</f>
        <v>45</v>
      </c>
      <c r="N49" s="32">
        <f>'[1]Analityka medyczna-szczegółowy'!O49</f>
        <v>75</v>
      </c>
      <c r="O49" s="33">
        <f>'[1]Analityka medyczna-szczegółowy'!P49</f>
        <v>6</v>
      </c>
      <c r="P49" s="96" t="str">
        <f>'[1]Analityka medyczna-szczegółowy'!U49</f>
        <v>egz</v>
      </c>
      <c r="Q49" s="35">
        <f t="shared" si="8"/>
        <v>4</v>
      </c>
      <c r="R49" s="36">
        <f t="shared" si="9"/>
        <v>3</v>
      </c>
      <c r="S49" s="97">
        <f t="shared" si="10"/>
        <v>1</v>
      </c>
      <c r="T49" s="54"/>
      <c r="U49" s="42"/>
      <c r="V49" s="42"/>
      <c r="W49" s="42">
        <v>1</v>
      </c>
      <c r="X49" s="42">
        <v>1</v>
      </c>
      <c r="Y49" s="42">
        <v>1</v>
      </c>
      <c r="Z49" s="55"/>
      <c r="AA49" s="55"/>
      <c r="AB49" s="55">
        <v>1</v>
      </c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1"/>
      <c r="AP49" s="54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57"/>
      <c r="BK49" s="54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52"/>
      <c r="BZ49" s="54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5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9"/>
      <c r="DS49" s="42"/>
      <c r="DT49" s="51"/>
      <c r="DU49" s="50"/>
      <c r="DV49" s="49"/>
      <c r="DW49" s="51"/>
      <c r="DX49" s="49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52"/>
      <c r="EP49" s="58"/>
      <c r="EQ49" s="51"/>
      <c r="ER49" s="49"/>
      <c r="ES49" s="51"/>
      <c r="ET49" s="49"/>
      <c r="EU49" s="51"/>
      <c r="EV49" s="49"/>
      <c r="EW49" s="49"/>
      <c r="EX49" s="52"/>
      <c r="EY49" s="59"/>
      <c r="EZ49" s="55"/>
      <c r="FA49" s="57">
        <v>1</v>
      </c>
      <c r="FB49" s="57">
        <v>1</v>
      </c>
      <c r="FC49" s="57"/>
      <c r="FD49" s="57"/>
      <c r="FE49" s="57"/>
      <c r="FF49" s="57"/>
      <c r="FG49" s="57"/>
      <c r="FH49" s="57"/>
      <c r="FI49" s="57"/>
      <c r="FJ49" s="57">
        <v>1</v>
      </c>
      <c r="FK49" s="57"/>
      <c r="FL49" s="57"/>
      <c r="FM49" s="57"/>
      <c r="FN49" s="57"/>
      <c r="FO49" s="57"/>
      <c r="FP49" s="56"/>
      <c r="FQ49" s="60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7"/>
      <c r="GC49" s="57"/>
      <c r="GD49" s="57"/>
      <c r="GE49" s="56"/>
      <c r="GF49" s="59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6"/>
      <c r="GS49" s="60"/>
      <c r="GT49" s="55"/>
      <c r="GU49" s="55"/>
      <c r="GV49" s="55"/>
      <c r="GW49" s="55"/>
      <c r="GX49" s="55"/>
      <c r="GY49" s="55"/>
      <c r="GZ49" s="55"/>
      <c r="HA49" s="55"/>
      <c r="HB49" s="57"/>
      <c r="HC49" s="59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7"/>
      <c r="HY49" s="57"/>
      <c r="HZ49" s="57"/>
      <c r="IA49" s="57"/>
      <c r="IB49" s="57"/>
      <c r="IC49" s="56"/>
      <c r="ID49" s="60"/>
      <c r="IE49" s="55"/>
      <c r="IF49" s="55"/>
      <c r="IG49" s="55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  <c r="IV49" s="57"/>
      <c r="IW49" s="57"/>
      <c r="IX49" s="57"/>
      <c r="IY49" s="57"/>
      <c r="IZ49" s="57"/>
      <c r="JA49" s="61"/>
      <c r="JB49" s="55"/>
      <c r="JC49" s="62"/>
      <c r="JD49" s="55"/>
      <c r="JE49" s="63"/>
      <c r="JF49" s="60"/>
      <c r="JG49" s="55"/>
      <c r="JH49" s="55"/>
      <c r="JI49" s="56"/>
      <c r="JJ49" s="59">
        <v>1</v>
      </c>
      <c r="JK49" s="55"/>
      <c r="JL49" s="55"/>
      <c r="JM49" s="55"/>
      <c r="JN49" s="55"/>
      <c r="JO49" s="55"/>
      <c r="JP49" s="55"/>
      <c r="JQ49" s="55"/>
      <c r="JR49" s="56"/>
    </row>
    <row r="50" spans="1:278" s="53" customFormat="1" ht="30" customHeight="1" x14ac:dyDescent="0.25">
      <c r="A50" s="91">
        <f>'[1]Analityka medyczna-szczegółowy'!A50</f>
        <v>35</v>
      </c>
      <c r="B50" s="27" t="str">
        <f>IF('[1]Analityka medyczna-szczegółowy'!B50&gt;0,'[1]Analityka medyczna-szczegółowy'!B50," ")</f>
        <v>A</v>
      </c>
      <c r="C50" s="92" t="str">
        <f>IF('[1]Analityka medyczna-szczegółowy'!C50&gt;0,'[1]Analityka medyczna-szczegółowy'!C50," ")</f>
        <v>2025/2026</v>
      </c>
      <c r="D50" s="92" t="str">
        <f>IF('[1]Analityka medyczna-szczegółowy'!D50&gt;0,'[1]Analityka medyczna-szczegółowy'!D50," ")</f>
        <v xml:space="preserve"> </v>
      </c>
      <c r="E50" s="27">
        <f>IF('[1]Analityka medyczna-szczegółowy'!E50&gt;0,'[1]Analityka medyczna-szczegółowy'!E50," ")</f>
        <v>2</v>
      </c>
      <c r="F50" s="91" t="str">
        <f>IF('[1]Analityka medyczna-szczegółowy'!F50&gt;0,'[1]Analityka medyczna-szczegółowy'!F50," ")</f>
        <v>2026/2027</v>
      </c>
      <c r="G50" s="91" t="str">
        <f>IF('[1]Analityka medyczna-szczegółowy'!G50&gt;0,'[1]Analityka medyczna-szczegółowy'!G50," ")</f>
        <v>RPS</v>
      </c>
      <c r="H50" s="93" t="str">
        <f>IF('[1]Analityka medyczna-szczegółowy'!H50&gt;0,'[1]Analityka medyczna-szczegółowy'!H50," ")</f>
        <v>ze standardu</v>
      </c>
      <c r="I50" s="93" t="str">
        <f>IF('[1]Analityka medyczna-szczegółowy'!I50&gt;0,'[1]Analityka medyczna-szczegółowy'!I50," ")</f>
        <v>Patofizjologia</v>
      </c>
      <c r="J50" s="94">
        <f>'[1]Analityka medyczna-szczegółowy'!L50</f>
        <v>150</v>
      </c>
      <c r="K50" s="29">
        <f>'[1]Analityka medyczna-szczegółowy'!M50</f>
        <v>60</v>
      </c>
      <c r="L50" s="30">
        <f>'[1]Analityka medyczna-szczegółowy'!N50</f>
        <v>90</v>
      </c>
      <c r="M50" s="95">
        <f>'[1]Analityka medyczna-szczegółowy'!AA50+'[1]Analityka medyczna-szczegółowy'!AC50+'[1]Analityka medyczna-szczegółowy'!AX50+'[1]Analityka medyczna-szczegółowy'!AZ50</f>
        <v>60</v>
      </c>
      <c r="N50" s="32">
        <f>'[1]Analityka medyczna-szczegółowy'!O50</f>
        <v>90</v>
      </c>
      <c r="O50" s="33">
        <f>'[1]Analityka medyczna-szczegółowy'!P50</f>
        <v>6</v>
      </c>
      <c r="P50" s="96" t="str">
        <f>'[1]Analityka medyczna-szczegółowy'!U50</f>
        <v>egz</v>
      </c>
      <c r="Q50" s="35">
        <f t="shared" si="8"/>
        <v>5</v>
      </c>
      <c r="R50" s="36">
        <f t="shared" si="9"/>
        <v>2</v>
      </c>
      <c r="S50" s="97">
        <f t="shared" si="10"/>
        <v>2</v>
      </c>
      <c r="T50" s="54"/>
      <c r="U50" s="42"/>
      <c r="V50" s="42">
        <v>1</v>
      </c>
      <c r="W50" s="42"/>
      <c r="X50" s="42"/>
      <c r="Y50" s="42">
        <v>1</v>
      </c>
      <c r="Z50" s="55"/>
      <c r="AA50" s="55">
        <v>1</v>
      </c>
      <c r="AB50" s="55">
        <v>1</v>
      </c>
      <c r="AC50" s="55"/>
      <c r="AD50" s="55">
        <v>1</v>
      </c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1"/>
      <c r="AP50" s="54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57"/>
      <c r="BK50" s="54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52"/>
      <c r="BZ50" s="54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5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9"/>
      <c r="DS50" s="42"/>
      <c r="DT50" s="51"/>
      <c r="DU50" s="50"/>
      <c r="DV50" s="49"/>
      <c r="DW50" s="51"/>
      <c r="DX50" s="49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52"/>
      <c r="EP50" s="58"/>
      <c r="EQ50" s="51"/>
      <c r="ER50" s="49"/>
      <c r="ES50" s="51"/>
      <c r="ET50" s="49"/>
      <c r="EU50" s="51"/>
      <c r="EV50" s="49"/>
      <c r="EW50" s="49"/>
      <c r="EX50" s="52"/>
      <c r="EY50" s="59"/>
      <c r="EZ50" s="55">
        <v>1</v>
      </c>
      <c r="FA50" s="57"/>
      <c r="FB50" s="57"/>
      <c r="FC50" s="57"/>
      <c r="FD50" s="57"/>
      <c r="FE50" s="57"/>
      <c r="FF50" s="57"/>
      <c r="FG50" s="57"/>
      <c r="FH50" s="57"/>
      <c r="FI50" s="57"/>
      <c r="FJ50" s="57">
        <v>1</v>
      </c>
      <c r="FK50" s="57"/>
      <c r="FL50" s="57"/>
      <c r="FM50" s="57"/>
      <c r="FN50" s="57"/>
      <c r="FO50" s="57"/>
      <c r="FP50" s="56"/>
      <c r="FQ50" s="60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7"/>
      <c r="GC50" s="57"/>
      <c r="GD50" s="57"/>
      <c r="GE50" s="56"/>
      <c r="GF50" s="59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6"/>
      <c r="GS50" s="60"/>
      <c r="GT50" s="55"/>
      <c r="GU50" s="55"/>
      <c r="GV50" s="55"/>
      <c r="GW50" s="55"/>
      <c r="GX50" s="55"/>
      <c r="GY50" s="55"/>
      <c r="GZ50" s="55"/>
      <c r="HA50" s="55"/>
      <c r="HB50" s="57"/>
      <c r="HC50" s="59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7"/>
      <c r="HY50" s="57"/>
      <c r="HZ50" s="57"/>
      <c r="IA50" s="57"/>
      <c r="IB50" s="57"/>
      <c r="IC50" s="56"/>
      <c r="ID50" s="60"/>
      <c r="IE50" s="55"/>
      <c r="IF50" s="55"/>
      <c r="IG50" s="55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  <c r="IV50" s="57"/>
      <c r="IW50" s="57"/>
      <c r="IX50" s="57"/>
      <c r="IY50" s="57"/>
      <c r="IZ50" s="57"/>
      <c r="JA50" s="61"/>
      <c r="JB50" s="55"/>
      <c r="JC50" s="62"/>
      <c r="JD50" s="55"/>
      <c r="JE50" s="63"/>
      <c r="JF50" s="60"/>
      <c r="JG50" s="55"/>
      <c r="JH50" s="55"/>
      <c r="JI50" s="56"/>
      <c r="JJ50" s="59">
        <v>1</v>
      </c>
      <c r="JK50" s="55"/>
      <c r="JL50" s="55"/>
      <c r="JM50" s="55"/>
      <c r="JN50" s="55"/>
      <c r="JO50" s="55">
        <v>1</v>
      </c>
      <c r="JP50" s="55"/>
      <c r="JQ50" s="55"/>
      <c r="JR50" s="56"/>
    </row>
    <row r="51" spans="1:278" s="53" customFormat="1" ht="30" customHeight="1" x14ac:dyDescent="0.25">
      <c r="A51" s="91">
        <f>'[1]Analityka medyczna-szczegółowy'!A51</f>
        <v>36</v>
      </c>
      <c r="B51" s="27" t="str">
        <f>IF('[1]Analityka medyczna-szczegółowy'!B51&gt;0,'[1]Analityka medyczna-szczegółowy'!B51," ")</f>
        <v>E</v>
      </c>
      <c r="C51" s="92" t="str">
        <f>IF('[1]Analityka medyczna-szczegółowy'!C51&gt;0,'[1]Analityka medyczna-szczegółowy'!C51," ")</f>
        <v>2025/2026</v>
      </c>
      <c r="D51" s="92" t="str">
        <f>IF('[1]Analityka medyczna-szczegółowy'!D51&gt;0,'[1]Analityka medyczna-szczegółowy'!D51," ")</f>
        <v xml:space="preserve"> </v>
      </c>
      <c r="E51" s="27">
        <f>IF('[1]Analityka medyczna-szczegółowy'!E51&gt;0,'[1]Analityka medyczna-szczegółowy'!E51," ")</f>
        <v>2</v>
      </c>
      <c r="F51" s="91" t="str">
        <f>IF('[1]Analityka medyczna-szczegółowy'!F51&gt;0,'[1]Analityka medyczna-szczegółowy'!F51," ")</f>
        <v>2026/2027</v>
      </c>
      <c r="G51" s="91" t="str">
        <f>IF('[1]Analityka medyczna-szczegółowy'!G51&gt;0,'[1]Analityka medyczna-szczegółowy'!G51," ")</f>
        <v>RPS</v>
      </c>
      <c r="H51" s="93" t="str">
        <f>IF('[1]Analityka medyczna-szczegółowy'!H51&gt;0,'[1]Analityka medyczna-szczegółowy'!H51," ")</f>
        <v>ze standardu</v>
      </c>
      <c r="I51" s="93" t="str">
        <f>IF('[1]Analityka medyczna-szczegółowy'!I51&gt;0,'[1]Analityka medyczna-szczegółowy'!I51," ")</f>
        <v>Patomorfologia</v>
      </c>
      <c r="J51" s="94">
        <f>'[1]Analityka medyczna-szczegółowy'!L51</f>
        <v>125</v>
      </c>
      <c r="K51" s="29">
        <f>'[1]Analityka medyczna-szczegółowy'!M51</f>
        <v>55</v>
      </c>
      <c r="L51" s="30">
        <f>'[1]Analityka medyczna-szczegółowy'!N51</f>
        <v>70</v>
      </c>
      <c r="M51" s="95">
        <f>'[1]Analityka medyczna-szczegółowy'!AA51+'[1]Analityka medyczna-szczegółowy'!AC51+'[1]Analityka medyczna-szczegółowy'!AX51+'[1]Analityka medyczna-szczegółowy'!AZ51</f>
        <v>40</v>
      </c>
      <c r="N51" s="32">
        <f>'[1]Analityka medyczna-szczegółowy'!O51</f>
        <v>70</v>
      </c>
      <c r="O51" s="33">
        <f>'[1]Analityka medyczna-szczegółowy'!P51</f>
        <v>5</v>
      </c>
      <c r="P51" s="96" t="str">
        <f>'[1]Analityka medyczna-szczegółowy'!U51</f>
        <v>egz</v>
      </c>
      <c r="Q51" s="35">
        <f t="shared" si="8"/>
        <v>4</v>
      </c>
      <c r="R51" s="36">
        <f t="shared" si="9"/>
        <v>4</v>
      </c>
      <c r="S51" s="97">
        <f t="shared" si="10"/>
        <v>1</v>
      </c>
      <c r="T51" s="54"/>
      <c r="U51" s="42"/>
      <c r="V51" s="42"/>
      <c r="W51" s="42"/>
      <c r="X51" s="42"/>
      <c r="Y51" s="42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1"/>
      <c r="AP51" s="54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57"/>
      <c r="BK51" s="54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52"/>
      <c r="BZ51" s="54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52"/>
      <c r="CO51" s="42"/>
      <c r="CP51" s="42"/>
      <c r="CQ51" s="42">
        <v>1</v>
      </c>
      <c r="CR51" s="42">
        <v>1</v>
      </c>
      <c r="CS51" s="42"/>
      <c r="CT51" s="42"/>
      <c r="CU51" s="42"/>
      <c r="CV51" s="42"/>
      <c r="CW51" s="42"/>
      <c r="CX51" s="42"/>
      <c r="CY51" s="42"/>
      <c r="CZ51" s="42"/>
      <c r="DA51" s="42"/>
      <c r="DB51" s="42">
        <v>1</v>
      </c>
      <c r="DC51" s="42">
        <v>1</v>
      </c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9"/>
      <c r="DS51" s="42"/>
      <c r="DT51" s="51"/>
      <c r="DU51" s="50"/>
      <c r="DV51" s="49"/>
      <c r="DW51" s="51"/>
      <c r="DX51" s="49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52"/>
      <c r="EP51" s="58"/>
      <c r="EQ51" s="51"/>
      <c r="ER51" s="49"/>
      <c r="ES51" s="51"/>
      <c r="ET51" s="49"/>
      <c r="EU51" s="51"/>
      <c r="EV51" s="49"/>
      <c r="EW51" s="49"/>
      <c r="EX51" s="52"/>
      <c r="EY51" s="59"/>
      <c r="EZ51" s="55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6"/>
      <c r="FQ51" s="60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7"/>
      <c r="GC51" s="57"/>
      <c r="GD51" s="57"/>
      <c r="GE51" s="56"/>
      <c r="GF51" s="59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6"/>
      <c r="GS51" s="60"/>
      <c r="GT51" s="55"/>
      <c r="GU51" s="55"/>
      <c r="GV51" s="55"/>
      <c r="GW51" s="55"/>
      <c r="GX51" s="55"/>
      <c r="GY51" s="55"/>
      <c r="GZ51" s="55"/>
      <c r="HA51" s="55"/>
      <c r="HB51" s="57"/>
      <c r="HC51" s="59">
        <v>1</v>
      </c>
      <c r="HD51" s="55">
        <v>1</v>
      </c>
      <c r="HE51" s="55">
        <v>1</v>
      </c>
      <c r="HF51" s="55">
        <v>1</v>
      </c>
      <c r="HG51" s="55"/>
      <c r="HH51" s="55"/>
      <c r="HI51" s="55"/>
      <c r="HJ51" s="55"/>
      <c r="HK51" s="55"/>
      <c r="HL51" s="55"/>
      <c r="HM51" s="55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57"/>
      <c r="HY51" s="57"/>
      <c r="HZ51" s="57"/>
      <c r="IA51" s="57"/>
      <c r="IB51" s="57"/>
      <c r="IC51" s="56"/>
      <c r="ID51" s="60"/>
      <c r="IE51" s="55"/>
      <c r="IF51" s="55"/>
      <c r="IG51" s="55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  <c r="IW51" s="57"/>
      <c r="IX51" s="57"/>
      <c r="IY51" s="57"/>
      <c r="IZ51" s="57"/>
      <c r="JA51" s="61"/>
      <c r="JB51" s="55"/>
      <c r="JC51" s="62"/>
      <c r="JD51" s="55"/>
      <c r="JE51" s="63"/>
      <c r="JF51" s="60"/>
      <c r="JG51" s="55"/>
      <c r="JH51" s="55"/>
      <c r="JI51" s="56"/>
      <c r="JJ51" s="59"/>
      <c r="JK51" s="55">
        <v>1</v>
      </c>
      <c r="JL51" s="55"/>
      <c r="JM51" s="55"/>
      <c r="JN51" s="55"/>
      <c r="JO51" s="55"/>
      <c r="JP51" s="55"/>
      <c r="JQ51" s="55"/>
      <c r="JR51" s="56"/>
    </row>
    <row r="52" spans="1:278" s="53" customFormat="1" ht="30" customHeight="1" x14ac:dyDescent="0.25">
      <c r="A52" s="91">
        <f>'[1]Analityka medyczna-szczegółowy'!A52</f>
        <v>37</v>
      </c>
      <c r="B52" s="27" t="str">
        <f>IF('[1]Analityka medyczna-szczegółowy'!B52&gt;0,'[1]Analityka medyczna-szczegółowy'!B52," ")</f>
        <v>D</v>
      </c>
      <c r="C52" s="92" t="str">
        <f>IF('[1]Analityka medyczna-szczegółowy'!C52&gt;0,'[1]Analityka medyczna-szczegółowy'!C52," ")</f>
        <v>2025/2026</v>
      </c>
      <c r="D52" s="92" t="str">
        <f>IF('[1]Analityka medyczna-szczegółowy'!D52&gt;0,'[1]Analityka medyczna-szczegółowy'!D52," ")</f>
        <v xml:space="preserve"> </v>
      </c>
      <c r="E52" s="27">
        <f>IF('[1]Analityka medyczna-szczegółowy'!E52&gt;0,'[1]Analityka medyczna-szczegółowy'!E52," ")</f>
        <v>2</v>
      </c>
      <c r="F52" s="91" t="str">
        <f>IF('[1]Analityka medyczna-szczegółowy'!F52&gt;0,'[1]Analityka medyczna-szczegółowy'!F52," ")</f>
        <v>2026/2027</v>
      </c>
      <c r="G52" s="91" t="str">
        <f>IF('[1]Analityka medyczna-szczegółowy'!G52&gt;0,'[1]Analityka medyczna-szczegółowy'!G52," ")</f>
        <v>RPS</v>
      </c>
      <c r="H52" s="93" t="str">
        <f>IF('[1]Analityka medyczna-szczegółowy'!H52&gt;0,'[1]Analityka medyczna-szczegółowy'!H52," ")</f>
        <v>ze standardu</v>
      </c>
      <c r="I52" s="93" t="str">
        <f>IF('[1]Analityka medyczna-szczegółowy'!I52&gt;0,'[1]Analityka medyczna-szczegółowy'!I52," ")</f>
        <v>Prawo medyczne</v>
      </c>
      <c r="J52" s="94">
        <f>'[1]Analityka medyczna-szczegółowy'!L52</f>
        <v>25</v>
      </c>
      <c r="K52" s="29">
        <f>'[1]Analityka medyczna-szczegółowy'!M52</f>
        <v>5</v>
      </c>
      <c r="L52" s="30">
        <f>'[1]Analityka medyczna-szczegółowy'!N52</f>
        <v>20</v>
      </c>
      <c r="M52" s="95">
        <f>'[1]Analityka medyczna-szczegółowy'!AA52+'[1]Analityka medyczna-szczegółowy'!AC52+'[1]Analityka medyczna-szczegółowy'!AX52+'[1]Analityka medyczna-szczegółowy'!AZ52</f>
        <v>20</v>
      </c>
      <c r="N52" s="32">
        <f>'[1]Analityka medyczna-szczegółowy'!O52</f>
        <v>20</v>
      </c>
      <c r="O52" s="33">
        <f>'[1]Analityka medyczna-szczegółowy'!P52</f>
        <v>1</v>
      </c>
      <c r="P52" s="96" t="str">
        <f>'[1]Analityka medyczna-szczegółowy'!U52</f>
        <v>zal</v>
      </c>
      <c r="Q52" s="35">
        <f t="shared" si="8"/>
        <v>6</v>
      </c>
      <c r="R52" s="36">
        <f t="shared" si="9"/>
        <v>3</v>
      </c>
      <c r="S52" s="97">
        <f t="shared" si="10"/>
        <v>3</v>
      </c>
      <c r="T52" s="54"/>
      <c r="U52" s="42"/>
      <c r="V52" s="42"/>
      <c r="W52" s="42"/>
      <c r="X52" s="42"/>
      <c r="Y52" s="42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1"/>
      <c r="AP52" s="54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57"/>
      <c r="BK52" s="54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52"/>
      <c r="BZ52" s="54"/>
      <c r="CA52" s="42"/>
      <c r="CB52" s="42"/>
      <c r="CC52" s="42"/>
      <c r="CD52" s="42">
        <v>1</v>
      </c>
      <c r="CE52" s="42">
        <v>1</v>
      </c>
      <c r="CF52" s="42">
        <v>1</v>
      </c>
      <c r="CG52" s="42">
        <v>1</v>
      </c>
      <c r="CH52" s="42"/>
      <c r="CI52" s="42"/>
      <c r="CJ52" s="42"/>
      <c r="CK52" s="42"/>
      <c r="CL52" s="42"/>
      <c r="CM52" s="42">
        <v>1</v>
      </c>
      <c r="CN52" s="52">
        <v>1</v>
      </c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9"/>
      <c r="DS52" s="42"/>
      <c r="DT52" s="51"/>
      <c r="DU52" s="50"/>
      <c r="DV52" s="49"/>
      <c r="DW52" s="51"/>
      <c r="DX52" s="49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52"/>
      <c r="EP52" s="58"/>
      <c r="EQ52" s="51"/>
      <c r="ER52" s="49"/>
      <c r="ES52" s="51"/>
      <c r="ET52" s="49"/>
      <c r="EU52" s="51"/>
      <c r="EV52" s="49"/>
      <c r="EW52" s="49"/>
      <c r="EX52" s="52"/>
      <c r="EY52" s="59"/>
      <c r="EZ52" s="55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6"/>
      <c r="FQ52" s="60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7"/>
      <c r="GC52" s="57"/>
      <c r="GD52" s="57"/>
      <c r="GE52" s="56"/>
      <c r="GF52" s="59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6"/>
      <c r="GS52" s="60"/>
      <c r="GT52" s="55"/>
      <c r="GU52" s="55"/>
      <c r="GV52" s="55"/>
      <c r="GW52" s="55">
        <v>1</v>
      </c>
      <c r="GX52" s="55">
        <v>1</v>
      </c>
      <c r="GY52" s="55"/>
      <c r="GZ52" s="55"/>
      <c r="HA52" s="55"/>
      <c r="HB52" s="57">
        <v>1</v>
      </c>
      <c r="HC52" s="59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7"/>
      <c r="HY52" s="57"/>
      <c r="HZ52" s="57"/>
      <c r="IA52" s="57"/>
      <c r="IB52" s="57"/>
      <c r="IC52" s="56"/>
      <c r="ID52" s="60"/>
      <c r="IE52" s="55"/>
      <c r="IF52" s="55"/>
      <c r="IG52" s="55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  <c r="IV52" s="57"/>
      <c r="IW52" s="57"/>
      <c r="IX52" s="57"/>
      <c r="IY52" s="57"/>
      <c r="IZ52" s="57"/>
      <c r="JA52" s="61"/>
      <c r="JB52" s="55"/>
      <c r="JC52" s="62"/>
      <c r="JD52" s="55"/>
      <c r="JE52" s="63"/>
      <c r="JF52" s="60"/>
      <c r="JG52" s="55"/>
      <c r="JH52" s="55"/>
      <c r="JI52" s="56"/>
      <c r="JJ52" s="59"/>
      <c r="JK52" s="55"/>
      <c r="JL52" s="55"/>
      <c r="JM52" s="55">
        <v>1</v>
      </c>
      <c r="JN52" s="55">
        <v>1</v>
      </c>
      <c r="JO52" s="55"/>
      <c r="JP52" s="55"/>
      <c r="JQ52" s="55"/>
      <c r="JR52" s="56">
        <v>1</v>
      </c>
    </row>
    <row r="53" spans="1:278" s="53" customFormat="1" ht="30" customHeight="1" x14ac:dyDescent="0.25">
      <c r="A53" s="91">
        <f>'[1]Analityka medyczna-szczegółowy'!A53</f>
        <v>38</v>
      </c>
      <c r="B53" s="27" t="str">
        <f>IF('[1]Analityka medyczna-szczegółowy'!B53&gt;0,'[1]Analityka medyczna-szczegółowy'!B53," ")</f>
        <v xml:space="preserve"> </v>
      </c>
      <c r="C53" s="92" t="str">
        <f>IF('[1]Analityka medyczna-szczegółowy'!C53&gt;0,'[1]Analityka medyczna-szczegółowy'!C53," ")</f>
        <v>2025/2026</v>
      </c>
      <c r="D53" s="92" t="str">
        <f>IF('[1]Analityka medyczna-szczegółowy'!D53&gt;0,'[1]Analityka medyczna-szczegółowy'!D53," ")</f>
        <v xml:space="preserve"> </v>
      </c>
      <c r="E53" s="27">
        <f>IF('[1]Analityka medyczna-szczegółowy'!E53&gt;0,'[1]Analityka medyczna-szczegółowy'!E53," ")</f>
        <v>2</v>
      </c>
      <c r="F53" s="91" t="str">
        <f>IF('[1]Analityka medyczna-szczegółowy'!F53&gt;0,'[1]Analityka medyczna-szczegółowy'!F53," ")</f>
        <v>2026/2027</v>
      </c>
      <c r="G53" s="91" t="str">
        <f>IF('[1]Analityka medyczna-szczegółowy'!G53&gt;0,'[1]Analityka medyczna-szczegółowy'!G53," ")</f>
        <v>PSW</v>
      </c>
      <c r="H53" s="93" t="str">
        <f>IF('[1]Analityka medyczna-szczegółowy'!H53&gt;0,'[1]Analityka medyczna-szczegółowy'!H53," ")</f>
        <v>do dyspozycji uczelni (Autorska oferta uczelni)</v>
      </c>
      <c r="I53" s="93" t="str">
        <f>IF('[1]Analityka medyczna-szczegółowy'!I53&gt;0,'[1]Analityka medyczna-szczegółowy'!I53," ")</f>
        <v>Przedmioty fakultatywne*</v>
      </c>
      <c r="J53" s="94">
        <f>'[1]Analityka medyczna-szczegółowy'!L53</f>
        <v>30</v>
      </c>
      <c r="K53" s="29">
        <f>'[1]Analityka medyczna-szczegółowy'!M53</f>
        <v>10</v>
      </c>
      <c r="L53" s="30">
        <f>'[1]Analityka medyczna-szczegółowy'!N53</f>
        <v>20</v>
      </c>
      <c r="M53" s="95">
        <f>'[1]Analityka medyczna-szczegółowy'!AA53+'[1]Analityka medyczna-szczegółowy'!AC53+'[1]Analityka medyczna-szczegółowy'!AX53+'[1]Analityka medyczna-szczegółowy'!AZ53</f>
        <v>20</v>
      </c>
      <c r="N53" s="32">
        <f>'[1]Analityka medyczna-szczegółowy'!O53</f>
        <v>20</v>
      </c>
      <c r="O53" s="33">
        <f>'[1]Analityka medyczna-szczegółowy'!P53</f>
        <v>1</v>
      </c>
      <c r="P53" s="96" t="str">
        <f>'[1]Analityka medyczna-szczegółowy'!U53</f>
        <v>zal</v>
      </c>
      <c r="Q53" s="35">
        <f t="shared" si="8"/>
        <v>0</v>
      </c>
      <c r="R53" s="36">
        <f t="shared" si="9"/>
        <v>0</v>
      </c>
      <c r="S53" s="97">
        <f t="shared" si="10"/>
        <v>0</v>
      </c>
      <c r="T53" s="54"/>
      <c r="U53" s="42"/>
      <c r="V53" s="42"/>
      <c r="W53" s="42"/>
      <c r="X53" s="42"/>
      <c r="Y53" s="42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1"/>
      <c r="AP53" s="54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57"/>
      <c r="BK53" s="54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52"/>
      <c r="BZ53" s="54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5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9"/>
      <c r="DS53" s="42"/>
      <c r="DT53" s="51"/>
      <c r="DU53" s="50"/>
      <c r="DV53" s="49"/>
      <c r="DW53" s="51"/>
      <c r="DX53" s="49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  <c r="EO53" s="52"/>
      <c r="EP53" s="58"/>
      <c r="EQ53" s="51"/>
      <c r="ER53" s="49"/>
      <c r="ES53" s="51"/>
      <c r="ET53" s="49"/>
      <c r="EU53" s="51"/>
      <c r="EV53" s="49"/>
      <c r="EW53" s="49"/>
      <c r="EX53" s="52"/>
      <c r="EY53" s="59"/>
      <c r="EZ53" s="55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6"/>
      <c r="FQ53" s="60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7"/>
      <c r="GC53" s="57"/>
      <c r="GD53" s="57"/>
      <c r="GE53" s="56"/>
      <c r="GF53" s="59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6"/>
      <c r="GS53" s="60"/>
      <c r="GT53" s="55"/>
      <c r="GU53" s="55"/>
      <c r="GV53" s="55"/>
      <c r="GW53" s="55"/>
      <c r="GX53" s="55"/>
      <c r="GY53" s="55"/>
      <c r="GZ53" s="55"/>
      <c r="HA53" s="55"/>
      <c r="HB53" s="57"/>
      <c r="HC53" s="59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7"/>
      <c r="HY53" s="57"/>
      <c r="HZ53" s="57"/>
      <c r="IA53" s="57"/>
      <c r="IB53" s="57"/>
      <c r="IC53" s="56"/>
      <c r="ID53" s="60"/>
      <c r="IE53" s="55"/>
      <c r="IF53" s="55"/>
      <c r="IG53" s="55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  <c r="IV53" s="57"/>
      <c r="IW53" s="57"/>
      <c r="IX53" s="57"/>
      <c r="IY53" s="57"/>
      <c r="IZ53" s="57"/>
      <c r="JA53" s="61"/>
      <c r="JB53" s="55"/>
      <c r="JC53" s="62"/>
      <c r="JD53" s="55"/>
      <c r="JE53" s="63"/>
      <c r="JF53" s="60"/>
      <c r="JG53" s="55"/>
      <c r="JH53" s="55"/>
      <c r="JI53" s="56"/>
      <c r="JJ53" s="59"/>
      <c r="JK53" s="55"/>
      <c r="JL53" s="55"/>
      <c r="JM53" s="55"/>
      <c r="JN53" s="55"/>
      <c r="JO53" s="55"/>
      <c r="JP53" s="55"/>
      <c r="JQ53" s="55"/>
      <c r="JR53" s="56"/>
    </row>
    <row r="54" spans="1:278" s="53" customFormat="1" ht="47.25" x14ac:dyDescent="0.25">
      <c r="A54" s="91">
        <f>'[1]Analityka medyczna-szczegółowy'!A54</f>
        <v>39</v>
      </c>
      <c r="B54" s="27" t="str">
        <f>IF('[1]Analityka medyczna-szczegółowy'!B54&gt;0,'[1]Analityka medyczna-szczegółowy'!B54," ")</f>
        <v>H</v>
      </c>
      <c r="C54" s="92" t="str">
        <f>IF('[1]Analityka medyczna-szczegółowy'!C54&gt;0,'[1]Analityka medyczna-szczegółowy'!C54," ")</f>
        <v>2025/2026</v>
      </c>
      <c r="D54" s="92" t="str">
        <f>IF('[1]Analityka medyczna-szczegółowy'!D54&gt;0,'[1]Analityka medyczna-szczegółowy'!D54," ")</f>
        <v xml:space="preserve"> </v>
      </c>
      <c r="E54" s="27">
        <f>IF('[1]Analityka medyczna-szczegółowy'!E54&gt;0,'[1]Analityka medyczna-szczegółowy'!E54," ")</f>
        <v>2</v>
      </c>
      <c r="F54" s="91" t="str">
        <f>IF('[1]Analityka medyczna-szczegółowy'!F54&gt;0,'[1]Analityka medyczna-szczegółowy'!F54," ")</f>
        <v>2026/2027</v>
      </c>
      <c r="G54" s="91" t="str">
        <f>IF('[1]Analityka medyczna-szczegółowy'!G54&gt;0,'[1]Analityka medyczna-szczegółowy'!G54," ")</f>
        <v>RPS</v>
      </c>
      <c r="H54" s="93" t="str">
        <f>IF('[1]Analityka medyczna-szczegółowy'!H54&gt;0,'[1]Analityka medyczna-szczegółowy'!H54," ")</f>
        <v>ze standardu</v>
      </c>
      <c r="I54" s="93" t="str">
        <f>IF('[1]Analityka medyczna-szczegółowy'!I54&gt;0,'[1]Analityka medyczna-szczegółowy'!I54," ")</f>
        <v>Praktyka zawodowa w zakresie  organizacji i systemów jakości w laboratorium</v>
      </c>
      <c r="J54" s="94">
        <f>'[1]Analityka medyczna-szczegółowy'!L54</f>
        <v>60</v>
      </c>
      <c r="K54" s="29">
        <f>'[1]Analityka medyczna-szczegółowy'!M54</f>
        <v>0</v>
      </c>
      <c r="L54" s="30">
        <f>'[1]Analityka medyczna-szczegółowy'!N54</f>
        <v>60</v>
      </c>
      <c r="M54" s="95">
        <f>'[1]Analityka medyczna-szczegółowy'!AA54+'[1]Analityka medyczna-szczegółowy'!AC54+'[1]Analityka medyczna-szczegółowy'!AX54+'[1]Analityka medyczna-szczegółowy'!AZ54</f>
        <v>0</v>
      </c>
      <c r="N54" s="32">
        <f>'[1]Analityka medyczna-szczegółowy'!O54</f>
        <v>60</v>
      </c>
      <c r="O54" s="33">
        <f>'[1]Analityka medyczna-szczegółowy'!P54</f>
        <v>2</v>
      </c>
      <c r="P54" s="96" t="str">
        <f>'[1]Analityka medyczna-szczegółowy'!U54</f>
        <v>zal</v>
      </c>
      <c r="Q54" s="99">
        <f t="shared" si="8"/>
        <v>7</v>
      </c>
      <c r="R54" s="100">
        <f t="shared" si="9"/>
        <v>3</v>
      </c>
      <c r="S54" s="97">
        <f t="shared" si="10"/>
        <v>3</v>
      </c>
      <c r="T54" s="54"/>
      <c r="U54" s="42"/>
      <c r="V54" s="42"/>
      <c r="W54" s="42"/>
      <c r="X54" s="42"/>
      <c r="Y54" s="42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1"/>
      <c r="AP54" s="54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57"/>
      <c r="BK54" s="54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52"/>
      <c r="BZ54" s="54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5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9"/>
      <c r="DS54" s="42"/>
      <c r="DT54" s="51"/>
      <c r="DU54" s="50"/>
      <c r="DV54" s="49"/>
      <c r="DW54" s="51"/>
      <c r="DX54" s="49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  <c r="EO54" s="52"/>
      <c r="EP54" s="58"/>
      <c r="EQ54" s="51">
        <v>1</v>
      </c>
      <c r="ER54" s="49">
        <v>1</v>
      </c>
      <c r="ES54" s="51">
        <v>1</v>
      </c>
      <c r="ET54" s="49">
        <v>1</v>
      </c>
      <c r="EU54" s="51">
        <v>1</v>
      </c>
      <c r="EV54" s="49">
        <v>1</v>
      </c>
      <c r="EW54" s="49">
        <v>1</v>
      </c>
      <c r="EX54" s="52"/>
      <c r="EY54" s="59"/>
      <c r="EZ54" s="55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6"/>
      <c r="FQ54" s="60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7"/>
      <c r="GC54" s="57"/>
      <c r="GD54" s="57"/>
      <c r="GE54" s="56"/>
      <c r="GF54" s="59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6"/>
      <c r="GS54" s="60"/>
      <c r="GT54" s="55"/>
      <c r="GU54" s="55"/>
      <c r="GV54" s="55"/>
      <c r="GW54" s="55"/>
      <c r="GX54" s="55"/>
      <c r="GY54" s="55"/>
      <c r="GZ54" s="55"/>
      <c r="HA54" s="55"/>
      <c r="HB54" s="57"/>
      <c r="HC54" s="59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7"/>
      <c r="HY54" s="57"/>
      <c r="HZ54" s="57"/>
      <c r="IA54" s="57"/>
      <c r="IB54" s="57"/>
      <c r="IC54" s="56"/>
      <c r="ID54" s="60"/>
      <c r="IE54" s="55"/>
      <c r="IF54" s="55"/>
      <c r="IG54" s="55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  <c r="IW54" s="57"/>
      <c r="IX54" s="57"/>
      <c r="IY54" s="57"/>
      <c r="IZ54" s="57"/>
      <c r="JA54" s="61"/>
      <c r="JB54" s="55"/>
      <c r="JC54" s="62"/>
      <c r="JD54" s="55"/>
      <c r="JE54" s="63"/>
      <c r="JF54" s="60">
        <v>1</v>
      </c>
      <c r="JG54" s="55">
        <v>1</v>
      </c>
      <c r="JH54" s="55"/>
      <c r="JI54" s="56">
        <v>1</v>
      </c>
      <c r="JJ54" s="59"/>
      <c r="JK54" s="55">
        <v>1</v>
      </c>
      <c r="JL54" s="55">
        <v>1</v>
      </c>
      <c r="JM54" s="55">
        <v>1</v>
      </c>
      <c r="JN54" s="55"/>
      <c r="JO54" s="55"/>
      <c r="JP54" s="55"/>
      <c r="JQ54" s="55"/>
      <c r="JR54" s="56"/>
    </row>
    <row r="55" spans="1:278" s="53" customFormat="1" ht="32.25" thickBot="1" x14ac:dyDescent="0.3">
      <c r="A55" s="91">
        <f>'[1]Analityka medyczna-szczegółowy'!A55</f>
        <v>40</v>
      </c>
      <c r="B55" s="27" t="str">
        <f>IF('[1]Analityka medyczna-szczegółowy'!B55&gt;0,'[1]Analityka medyczna-szczegółowy'!B55," ")</f>
        <v>H</v>
      </c>
      <c r="C55" s="92" t="str">
        <f>IF('[1]Analityka medyczna-szczegółowy'!C55&gt;0,'[1]Analityka medyczna-szczegółowy'!C55," ")</f>
        <v>2025/2026</v>
      </c>
      <c r="D55" s="92" t="str">
        <f>IF('[1]Analityka medyczna-szczegółowy'!D55&gt;0,'[1]Analityka medyczna-szczegółowy'!D55," ")</f>
        <v xml:space="preserve"> </v>
      </c>
      <c r="E55" s="27">
        <f>IF('[1]Analityka medyczna-szczegółowy'!E55&gt;0,'[1]Analityka medyczna-szczegółowy'!E55," ")</f>
        <v>2</v>
      </c>
      <c r="F55" s="91" t="str">
        <f>IF('[1]Analityka medyczna-szczegółowy'!F55&gt;0,'[1]Analityka medyczna-szczegółowy'!F55," ")</f>
        <v>2026/2027</v>
      </c>
      <c r="G55" s="91" t="str">
        <f>IF('[1]Analityka medyczna-szczegółowy'!G55&gt;0,'[1]Analityka medyczna-szczegółowy'!G55," ")</f>
        <v>RPS</v>
      </c>
      <c r="H55" s="93" t="str">
        <f>IF('[1]Analityka medyczna-szczegółowy'!H55&gt;0,'[1]Analityka medyczna-szczegółowy'!H55," ")</f>
        <v>ze standardu</v>
      </c>
      <c r="I55" s="93" t="str">
        <f>IF('[1]Analityka medyczna-szczegółowy'!I55&gt;0,'[1]Analityka medyczna-szczegółowy'!I55," ")</f>
        <v>Praktyka zawodowa w zakresie diagnostyki parazytolgicznej</v>
      </c>
      <c r="J55" s="94">
        <f>'[1]Analityka medyczna-szczegółowy'!L55</f>
        <v>30</v>
      </c>
      <c r="K55" s="29">
        <f>'[1]Analityka medyczna-szczegółowy'!M55</f>
        <v>0</v>
      </c>
      <c r="L55" s="30">
        <f>'[1]Analityka medyczna-szczegółowy'!N55</f>
        <v>30</v>
      </c>
      <c r="M55" s="95">
        <f>'[1]Analityka medyczna-szczegółowy'!AA55+'[1]Analityka medyczna-szczegółowy'!AC55+'[1]Analityka medyczna-szczegółowy'!AX55+'[1]Analityka medyczna-szczegółowy'!AZ55</f>
        <v>0</v>
      </c>
      <c r="N55" s="32">
        <f>'[1]Analityka medyczna-szczegółowy'!O55</f>
        <v>30</v>
      </c>
      <c r="O55" s="33">
        <f>'[1]Analityka medyczna-szczegółowy'!P55</f>
        <v>1</v>
      </c>
      <c r="P55" s="96" t="str">
        <f>'[1]Analityka medyczna-szczegółowy'!U55</f>
        <v>zal</v>
      </c>
      <c r="Q55" s="99">
        <f t="shared" si="8"/>
        <v>8</v>
      </c>
      <c r="R55" s="100">
        <f t="shared" si="9"/>
        <v>4</v>
      </c>
      <c r="S55" s="97">
        <f t="shared" si="10"/>
        <v>3</v>
      </c>
      <c r="T55" s="42"/>
      <c r="U55" s="42"/>
      <c r="V55" s="42"/>
      <c r="W55" s="42"/>
      <c r="X55" s="42"/>
      <c r="Y55" s="42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1"/>
      <c r="AP55" s="54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57"/>
      <c r="BK55" s="101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3"/>
      <c r="BZ55" s="54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5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9"/>
      <c r="DS55" s="42"/>
      <c r="DT55" s="51"/>
      <c r="DU55" s="50"/>
      <c r="DV55" s="49"/>
      <c r="DW55" s="51"/>
      <c r="DX55" s="49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  <c r="EO55" s="52"/>
      <c r="EP55" s="58"/>
      <c r="EQ55" s="51">
        <v>1</v>
      </c>
      <c r="ER55" s="49">
        <v>1</v>
      </c>
      <c r="ES55" s="51">
        <v>1</v>
      </c>
      <c r="ET55" s="49">
        <v>1</v>
      </c>
      <c r="EU55" s="51">
        <v>1</v>
      </c>
      <c r="EV55" s="49">
        <v>1</v>
      </c>
      <c r="EW55" s="49">
        <v>1</v>
      </c>
      <c r="EX55" s="52">
        <v>1</v>
      </c>
      <c r="EY55" s="59"/>
      <c r="EZ55" s="55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6"/>
      <c r="FQ55" s="60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7"/>
      <c r="GC55" s="57"/>
      <c r="GD55" s="57"/>
      <c r="GE55" s="56"/>
      <c r="GF55" s="59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6"/>
      <c r="GS55" s="60"/>
      <c r="GT55" s="55"/>
      <c r="GU55" s="55"/>
      <c r="GV55" s="55"/>
      <c r="GW55" s="55"/>
      <c r="GX55" s="55"/>
      <c r="GY55" s="55"/>
      <c r="GZ55" s="55"/>
      <c r="HA55" s="55"/>
      <c r="HB55" s="57"/>
      <c r="HC55" s="59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7"/>
      <c r="HY55" s="57"/>
      <c r="HZ55" s="57"/>
      <c r="IA55" s="57"/>
      <c r="IB55" s="57"/>
      <c r="IC55" s="56"/>
      <c r="ID55" s="60"/>
      <c r="IE55" s="55"/>
      <c r="IF55" s="55"/>
      <c r="IG55" s="55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  <c r="IW55" s="57"/>
      <c r="IX55" s="57"/>
      <c r="IY55" s="57"/>
      <c r="IZ55" s="57"/>
      <c r="JA55" s="61"/>
      <c r="JB55" s="55"/>
      <c r="JC55" s="62"/>
      <c r="JD55" s="55"/>
      <c r="JE55" s="63"/>
      <c r="JF55" s="60">
        <v>1</v>
      </c>
      <c r="JG55" s="55">
        <v>1</v>
      </c>
      <c r="JH55" s="55">
        <v>1</v>
      </c>
      <c r="JI55" s="56">
        <v>1</v>
      </c>
      <c r="JJ55" s="59"/>
      <c r="JK55" s="55">
        <v>1</v>
      </c>
      <c r="JL55" s="55">
        <v>1</v>
      </c>
      <c r="JM55" s="55"/>
      <c r="JN55" s="55">
        <v>1</v>
      </c>
      <c r="JO55" s="55"/>
      <c r="JP55" s="55"/>
      <c r="JQ55" s="55"/>
      <c r="JR55" s="56"/>
    </row>
    <row r="56" spans="1:278" s="53" customFormat="1" ht="32.25" customHeight="1" thickBot="1" x14ac:dyDescent="0.3">
      <c r="A56" s="104">
        <f>'[1]Analityka medyczna-szczegółowy'!A56</f>
        <v>0</v>
      </c>
      <c r="B56" s="105" t="str">
        <f>IF('[1]Analityka medyczna-szczegółowy'!B56&gt;0,'[1]Analityka medyczna-szczegółowy'!B56," ")</f>
        <v xml:space="preserve"> </v>
      </c>
      <c r="C56" s="106" t="str">
        <f>IF('[1]Analityka medyczna-szczegółowy'!C56&gt;0,'[1]Analityka medyczna-szczegółowy'!C56," ")</f>
        <v xml:space="preserve"> </v>
      </c>
      <c r="D56" s="106" t="str">
        <f>IF('[1]Analityka medyczna-szczegółowy'!D56&gt;0,'[1]Analityka medyczna-szczegółowy'!D56," ")</f>
        <v xml:space="preserve"> </v>
      </c>
      <c r="E56" s="105" t="str">
        <f>IF('[1]Analityka medyczna-szczegółowy'!E56&gt;0,'[1]Analityka medyczna-szczegółowy'!E56," ")</f>
        <v xml:space="preserve"> </v>
      </c>
      <c r="F56" s="107" t="str">
        <f>IF('[1]Analityka medyczna-szczegółowy'!F56&gt;0,'[1]Analityka medyczna-szczegółowy'!F56," ")</f>
        <v xml:space="preserve"> </v>
      </c>
      <c r="G56" s="107" t="str">
        <f>IF('[1]Analityka medyczna-szczegółowy'!G56&gt;0,'[1]Analityka medyczna-szczegółowy'!G56," ")</f>
        <v xml:space="preserve"> </v>
      </c>
      <c r="H56" s="108" t="str">
        <f>IF('[1]Analityka medyczna-szczegółowy'!H56&gt;0,'[1]Analityka medyczna-szczegółowy'!H56," ")</f>
        <v xml:space="preserve"> </v>
      </c>
      <c r="I56" s="109" t="str">
        <f>IF('[1]Analityka medyczna-szczegółowy'!I56&gt;0,'[1]Analityka medyczna-szczegółowy'!I56," ")</f>
        <v>sumy dla 2 roku</v>
      </c>
      <c r="J56" s="106">
        <f>'[1]Analityka medyczna-szczegółowy'!L56</f>
        <v>1520</v>
      </c>
      <c r="K56" s="106">
        <f>'[1]Analityka medyczna-szczegółowy'!M56</f>
        <v>605</v>
      </c>
      <c r="L56" s="106">
        <f>'[1]Analityka medyczna-szczegółowy'!N56</f>
        <v>915</v>
      </c>
      <c r="M56" s="106">
        <f>'[1]Analityka medyczna-szczegółowy'!AA56+'[1]Analityka medyczna-szczegółowy'!AC56+'[1]Analityka medyczna-szczegółowy'!AX56+'[1]Analityka medyczna-szczegółowy'!AZ56</f>
        <v>530</v>
      </c>
      <c r="N56" s="106">
        <f>'[1]Analityka medyczna-szczegółowy'!O56</f>
        <v>915</v>
      </c>
      <c r="O56" s="110">
        <f>'[1]Analityka medyczna-szczegółowy'!P56</f>
        <v>60</v>
      </c>
      <c r="P56" s="106">
        <f>'[1]Analityka medyczna-szczegółowy'!U56</f>
        <v>0</v>
      </c>
      <c r="Q56" s="111">
        <f t="shared" ref="Q56:CB56" si="11">SUM(Q41:Q55)</f>
        <v>73</v>
      </c>
      <c r="R56" s="111">
        <f t="shared" si="11"/>
        <v>53</v>
      </c>
      <c r="S56" s="111">
        <f t="shared" si="11"/>
        <v>32</v>
      </c>
      <c r="T56" s="112">
        <f t="shared" si="11"/>
        <v>0</v>
      </c>
      <c r="U56" s="112">
        <f t="shared" si="11"/>
        <v>0</v>
      </c>
      <c r="V56" s="112">
        <f t="shared" si="11"/>
        <v>1</v>
      </c>
      <c r="W56" s="112">
        <f t="shared" si="11"/>
        <v>2</v>
      </c>
      <c r="X56" s="112">
        <f t="shared" si="11"/>
        <v>1</v>
      </c>
      <c r="Y56" s="112">
        <f t="shared" si="11"/>
        <v>3</v>
      </c>
      <c r="Z56" s="112">
        <f t="shared" si="11"/>
        <v>1</v>
      </c>
      <c r="AA56" s="112">
        <f t="shared" si="11"/>
        <v>2</v>
      </c>
      <c r="AB56" s="112">
        <f t="shared" si="11"/>
        <v>3</v>
      </c>
      <c r="AC56" s="112">
        <f t="shared" si="11"/>
        <v>0</v>
      </c>
      <c r="AD56" s="112">
        <f t="shared" si="11"/>
        <v>1</v>
      </c>
      <c r="AE56" s="112">
        <f t="shared" si="11"/>
        <v>0</v>
      </c>
      <c r="AF56" s="112">
        <f t="shared" si="11"/>
        <v>0</v>
      </c>
      <c r="AG56" s="112">
        <f t="shared" si="11"/>
        <v>0</v>
      </c>
      <c r="AH56" s="112">
        <f t="shared" si="11"/>
        <v>0</v>
      </c>
      <c r="AI56" s="112">
        <f t="shared" si="11"/>
        <v>0</v>
      </c>
      <c r="AJ56" s="112">
        <f t="shared" si="11"/>
        <v>0</v>
      </c>
      <c r="AK56" s="112">
        <f t="shared" si="11"/>
        <v>0</v>
      </c>
      <c r="AL56" s="112">
        <f t="shared" si="11"/>
        <v>0</v>
      </c>
      <c r="AM56" s="112">
        <f t="shared" si="11"/>
        <v>0</v>
      </c>
      <c r="AN56" s="112">
        <f t="shared" si="11"/>
        <v>0</v>
      </c>
      <c r="AO56" s="113">
        <f t="shared" si="11"/>
        <v>1</v>
      </c>
      <c r="AP56" s="114">
        <f t="shared" si="11"/>
        <v>0</v>
      </c>
      <c r="AQ56" s="112">
        <f t="shared" si="11"/>
        <v>0</v>
      </c>
      <c r="AR56" s="112">
        <f t="shared" si="11"/>
        <v>1</v>
      </c>
      <c r="AS56" s="112">
        <f t="shared" si="11"/>
        <v>1</v>
      </c>
      <c r="AT56" s="112">
        <f t="shared" si="11"/>
        <v>0</v>
      </c>
      <c r="AU56" s="112">
        <f t="shared" si="11"/>
        <v>1</v>
      </c>
      <c r="AV56" s="112">
        <f t="shared" si="11"/>
        <v>1</v>
      </c>
      <c r="AW56" s="112">
        <f t="shared" si="11"/>
        <v>1</v>
      </c>
      <c r="AX56" s="112">
        <f t="shared" si="11"/>
        <v>0</v>
      </c>
      <c r="AY56" s="112">
        <f t="shared" si="11"/>
        <v>0</v>
      </c>
      <c r="AZ56" s="112">
        <f t="shared" si="11"/>
        <v>1</v>
      </c>
      <c r="BA56" s="112">
        <f t="shared" si="11"/>
        <v>2</v>
      </c>
      <c r="BB56" s="112">
        <f t="shared" si="11"/>
        <v>1</v>
      </c>
      <c r="BC56" s="112">
        <f t="shared" si="11"/>
        <v>0</v>
      </c>
      <c r="BD56" s="112">
        <f t="shared" si="11"/>
        <v>0</v>
      </c>
      <c r="BE56" s="112">
        <f t="shared" si="11"/>
        <v>0</v>
      </c>
      <c r="BF56" s="112">
        <f t="shared" si="11"/>
        <v>0</v>
      </c>
      <c r="BG56" s="112">
        <f t="shared" si="11"/>
        <v>0</v>
      </c>
      <c r="BH56" s="112">
        <f t="shared" si="11"/>
        <v>0</v>
      </c>
      <c r="BI56" s="112">
        <f t="shared" si="11"/>
        <v>0</v>
      </c>
      <c r="BJ56" s="112">
        <f t="shared" si="11"/>
        <v>0</v>
      </c>
      <c r="BK56" s="115">
        <f t="shared" si="11"/>
        <v>0</v>
      </c>
      <c r="BL56" s="108">
        <f t="shared" si="11"/>
        <v>0</v>
      </c>
      <c r="BM56" s="108">
        <f t="shared" si="11"/>
        <v>0</v>
      </c>
      <c r="BN56" s="108">
        <f t="shared" si="11"/>
        <v>0</v>
      </c>
      <c r="BO56" s="108">
        <f t="shared" si="11"/>
        <v>0</v>
      </c>
      <c r="BP56" s="108">
        <f t="shared" si="11"/>
        <v>0</v>
      </c>
      <c r="BQ56" s="108">
        <f t="shared" si="11"/>
        <v>0</v>
      </c>
      <c r="BR56" s="108">
        <f t="shared" si="11"/>
        <v>0</v>
      </c>
      <c r="BS56" s="108">
        <f t="shared" si="11"/>
        <v>0</v>
      </c>
      <c r="BT56" s="108">
        <f t="shared" si="11"/>
        <v>0</v>
      </c>
      <c r="BU56" s="108">
        <f t="shared" si="11"/>
        <v>0</v>
      </c>
      <c r="BV56" s="108">
        <f t="shared" si="11"/>
        <v>0</v>
      </c>
      <c r="BW56" s="108">
        <f t="shared" si="11"/>
        <v>0</v>
      </c>
      <c r="BX56" s="108">
        <f t="shared" si="11"/>
        <v>0</v>
      </c>
      <c r="BY56" s="108">
        <f t="shared" si="11"/>
        <v>0</v>
      </c>
      <c r="BZ56" s="114">
        <f t="shared" si="11"/>
        <v>0</v>
      </c>
      <c r="CA56" s="112">
        <f t="shared" si="11"/>
        <v>0</v>
      </c>
      <c r="CB56" s="112">
        <f t="shared" si="11"/>
        <v>0</v>
      </c>
      <c r="CC56" s="112">
        <f t="shared" ref="CC56:EN56" si="12">SUM(CC41:CC55)</f>
        <v>0</v>
      </c>
      <c r="CD56" s="112">
        <f t="shared" si="12"/>
        <v>1</v>
      </c>
      <c r="CE56" s="112">
        <f t="shared" si="12"/>
        <v>1</v>
      </c>
      <c r="CF56" s="112">
        <f t="shared" si="12"/>
        <v>1</v>
      </c>
      <c r="CG56" s="112">
        <f t="shared" si="12"/>
        <v>1</v>
      </c>
      <c r="CH56" s="112">
        <f t="shared" si="12"/>
        <v>0</v>
      </c>
      <c r="CI56" s="112">
        <f t="shared" si="12"/>
        <v>1</v>
      </c>
      <c r="CJ56" s="112">
        <f t="shared" si="12"/>
        <v>0</v>
      </c>
      <c r="CK56" s="112">
        <f t="shared" si="12"/>
        <v>1</v>
      </c>
      <c r="CL56" s="112">
        <f t="shared" si="12"/>
        <v>0</v>
      </c>
      <c r="CM56" s="112">
        <f t="shared" si="12"/>
        <v>1</v>
      </c>
      <c r="CN56" s="116">
        <f t="shared" si="12"/>
        <v>1</v>
      </c>
      <c r="CO56" s="117">
        <f t="shared" si="12"/>
        <v>0</v>
      </c>
      <c r="CP56" s="112">
        <f t="shared" si="12"/>
        <v>0</v>
      </c>
      <c r="CQ56" s="112">
        <f t="shared" si="12"/>
        <v>1</v>
      </c>
      <c r="CR56" s="112">
        <f t="shared" si="12"/>
        <v>1</v>
      </c>
      <c r="CS56" s="112">
        <f t="shared" si="12"/>
        <v>0</v>
      </c>
      <c r="CT56" s="112">
        <f t="shared" si="12"/>
        <v>1</v>
      </c>
      <c r="CU56" s="112">
        <f t="shared" si="12"/>
        <v>1</v>
      </c>
      <c r="CV56" s="112">
        <f t="shared" si="12"/>
        <v>1</v>
      </c>
      <c r="CW56" s="112">
        <f t="shared" si="12"/>
        <v>0</v>
      </c>
      <c r="CX56" s="112">
        <f t="shared" si="12"/>
        <v>0</v>
      </c>
      <c r="CY56" s="112">
        <f t="shared" si="12"/>
        <v>0</v>
      </c>
      <c r="CZ56" s="112">
        <f t="shared" si="12"/>
        <v>0</v>
      </c>
      <c r="DA56" s="112">
        <f t="shared" si="12"/>
        <v>0</v>
      </c>
      <c r="DB56" s="112">
        <f t="shared" si="12"/>
        <v>1</v>
      </c>
      <c r="DC56" s="112">
        <f t="shared" si="12"/>
        <v>1</v>
      </c>
      <c r="DD56" s="112">
        <f t="shared" si="12"/>
        <v>1</v>
      </c>
      <c r="DE56" s="112">
        <f t="shared" si="12"/>
        <v>1</v>
      </c>
      <c r="DF56" s="112">
        <f t="shared" si="12"/>
        <v>1</v>
      </c>
      <c r="DG56" s="112">
        <f t="shared" si="12"/>
        <v>1</v>
      </c>
      <c r="DH56" s="112">
        <f t="shared" si="12"/>
        <v>1</v>
      </c>
      <c r="DI56" s="112">
        <f t="shared" si="12"/>
        <v>1</v>
      </c>
      <c r="DJ56" s="112">
        <f t="shared" si="12"/>
        <v>1</v>
      </c>
      <c r="DK56" s="112">
        <f t="shared" si="12"/>
        <v>0</v>
      </c>
      <c r="DL56" s="112">
        <f t="shared" si="12"/>
        <v>0</v>
      </c>
      <c r="DM56" s="112">
        <f t="shared" si="12"/>
        <v>0</v>
      </c>
      <c r="DN56" s="112">
        <f t="shared" si="12"/>
        <v>0</v>
      </c>
      <c r="DO56" s="112">
        <f t="shared" si="12"/>
        <v>0</v>
      </c>
      <c r="DP56" s="112">
        <f t="shared" si="12"/>
        <v>0</v>
      </c>
      <c r="DQ56" s="112">
        <f t="shared" si="12"/>
        <v>0</v>
      </c>
      <c r="DR56" s="112">
        <f t="shared" si="12"/>
        <v>0</v>
      </c>
      <c r="DS56" s="112">
        <f t="shared" si="12"/>
        <v>0</v>
      </c>
      <c r="DT56" s="113">
        <f t="shared" si="12"/>
        <v>2</v>
      </c>
      <c r="DU56" s="118">
        <f t="shared" si="12"/>
        <v>0</v>
      </c>
      <c r="DV56" s="112">
        <f t="shared" si="12"/>
        <v>0</v>
      </c>
      <c r="DW56" s="113">
        <f t="shared" si="12"/>
        <v>1</v>
      </c>
      <c r="DX56" s="112">
        <f t="shared" si="12"/>
        <v>0</v>
      </c>
      <c r="DY56" s="117">
        <f t="shared" si="12"/>
        <v>0</v>
      </c>
      <c r="DZ56" s="117">
        <f t="shared" si="12"/>
        <v>2</v>
      </c>
      <c r="EA56" s="117">
        <f t="shared" si="12"/>
        <v>1</v>
      </c>
      <c r="EB56" s="117">
        <f t="shared" si="12"/>
        <v>1</v>
      </c>
      <c r="EC56" s="117">
        <f t="shared" si="12"/>
        <v>0</v>
      </c>
      <c r="ED56" s="117">
        <f t="shared" si="12"/>
        <v>0</v>
      </c>
      <c r="EE56" s="117">
        <f t="shared" si="12"/>
        <v>0</v>
      </c>
      <c r="EF56" s="117">
        <f t="shared" si="12"/>
        <v>1</v>
      </c>
      <c r="EG56" s="117">
        <f t="shared" si="12"/>
        <v>1</v>
      </c>
      <c r="EH56" s="117">
        <f t="shared" si="12"/>
        <v>1</v>
      </c>
      <c r="EI56" s="117">
        <f t="shared" si="12"/>
        <v>1</v>
      </c>
      <c r="EJ56" s="117">
        <f t="shared" si="12"/>
        <v>1</v>
      </c>
      <c r="EK56" s="117">
        <f t="shared" si="12"/>
        <v>0</v>
      </c>
      <c r="EL56" s="117">
        <f t="shared" si="12"/>
        <v>0</v>
      </c>
      <c r="EM56" s="117">
        <f t="shared" si="12"/>
        <v>0</v>
      </c>
      <c r="EN56" s="117">
        <f t="shared" si="12"/>
        <v>0</v>
      </c>
      <c r="EO56" s="116">
        <f t="shared" ref="EO56:GZ56" si="13">SUM(EO41:EO55)</f>
        <v>0</v>
      </c>
      <c r="EP56" s="119">
        <f t="shared" si="13"/>
        <v>0</v>
      </c>
      <c r="EQ56" s="113">
        <f t="shared" si="13"/>
        <v>2</v>
      </c>
      <c r="ER56" s="112">
        <f t="shared" si="13"/>
        <v>2</v>
      </c>
      <c r="ES56" s="113">
        <f t="shared" si="13"/>
        <v>2</v>
      </c>
      <c r="ET56" s="112">
        <f t="shared" si="13"/>
        <v>2</v>
      </c>
      <c r="EU56" s="113">
        <f t="shared" si="13"/>
        <v>2</v>
      </c>
      <c r="EV56" s="112">
        <f t="shared" si="13"/>
        <v>2</v>
      </c>
      <c r="EW56" s="112">
        <f t="shared" si="13"/>
        <v>2</v>
      </c>
      <c r="EX56" s="116">
        <f t="shared" si="13"/>
        <v>1</v>
      </c>
      <c r="EY56" s="114">
        <f t="shared" si="13"/>
        <v>0</v>
      </c>
      <c r="EZ56" s="112">
        <f t="shared" si="13"/>
        <v>1</v>
      </c>
      <c r="FA56" s="112">
        <f t="shared" si="13"/>
        <v>1</v>
      </c>
      <c r="FB56" s="112">
        <f t="shared" si="13"/>
        <v>2</v>
      </c>
      <c r="FC56" s="112">
        <f t="shared" si="13"/>
        <v>1</v>
      </c>
      <c r="FD56" s="112">
        <f t="shared" si="13"/>
        <v>1</v>
      </c>
      <c r="FE56" s="112">
        <f t="shared" si="13"/>
        <v>0</v>
      </c>
      <c r="FF56" s="112">
        <f t="shared" si="13"/>
        <v>0</v>
      </c>
      <c r="FG56" s="112">
        <f t="shared" si="13"/>
        <v>0</v>
      </c>
      <c r="FH56" s="112">
        <f t="shared" si="13"/>
        <v>0</v>
      </c>
      <c r="FI56" s="112">
        <f t="shared" si="13"/>
        <v>0</v>
      </c>
      <c r="FJ56" s="112">
        <f t="shared" si="13"/>
        <v>3</v>
      </c>
      <c r="FK56" s="112">
        <f t="shared" si="13"/>
        <v>0</v>
      </c>
      <c r="FL56" s="112">
        <f t="shared" si="13"/>
        <v>0</v>
      </c>
      <c r="FM56" s="112">
        <f t="shared" si="13"/>
        <v>0</v>
      </c>
      <c r="FN56" s="112">
        <f t="shared" si="13"/>
        <v>0</v>
      </c>
      <c r="FO56" s="112">
        <f t="shared" si="13"/>
        <v>0</v>
      </c>
      <c r="FP56" s="120">
        <f t="shared" si="13"/>
        <v>0</v>
      </c>
      <c r="FQ56" s="114">
        <f t="shared" si="13"/>
        <v>0</v>
      </c>
      <c r="FR56" s="112">
        <f t="shared" si="13"/>
        <v>1</v>
      </c>
      <c r="FS56" s="112">
        <f t="shared" si="13"/>
        <v>2</v>
      </c>
      <c r="FT56" s="112">
        <f t="shared" si="13"/>
        <v>1</v>
      </c>
      <c r="FU56" s="112">
        <f t="shared" si="13"/>
        <v>0</v>
      </c>
      <c r="FV56" s="112">
        <f t="shared" si="13"/>
        <v>1</v>
      </c>
      <c r="FW56" s="112">
        <f t="shared" si="13"/>
        <v>1</v>
      </c>
      <c r="FX56" s="112">
        <f t="shared" si="13"/>
        <v>1</v>
      </c>
      <c r="FY56" s="112">
        <f t="shared" si="13"/>
        <v>0</v>
      </c>
      <c r="FZ56" s="112">
        <f t="shared" si="13"/>
        <v>2</v>
      </c>
      <c r="GA56" s="112">
        <f t="shared" si="13"/>
        <v>0</v>
      </c>
      <c r="GB56" s="112">
        <f t="shared" si="13"/>
        <v>0</v>
      </c>
      <c r="GC56" s="112">
        <f t="shared" si="13"/>
        <v>0</v>
      </c>
      <c r="GD56" s="112">
        <f t="shared" si="13"/>
        <v>2</v>
      </c>
      <c r="GE56" s="120">
        <f t="shared" si="13"/>
        <v>0</v>
      </c>
      <c r="GF56" s="117">
        <f t="shared" si="13"/>
        <v>0</v>
      </c>
      <c r="GG56" s="112">
        <f t="shared" si="13"/>
        <v>0</v>
      </c>
      <c r="GH56" s="112">
        <f t="shared" si="13"/>
        <v>0</v>
      </c>
      <c r="GI56" s="112">
        <f t="shared" si="13"/>
        <v>0</v>
      </c>
      <c r="GJ56" s="112">
        <f t="shared" si="13"/>
        <v>0</v>
      </c>
      <c r="GK56" s="112">
        <f t="shared" si="13"/>
        <v>0</v>
      </c>
      <c r="GL56" s="112">
        <f t="shared" si="13"/>
        <v>0</v>
      </c>
      <c r="GM56" s="112">
        <f t="shared" si="13"/>
        <v>0</v>
      </c>
      <c r="GN56" s="112">
        <f t="shared" si="13"/>
        <v>0</v>
      </c>
      <c r="GO56" s="112">
        <f t="shared" si="13"/>
        <v>0</v>
      </c>
      <c r="GP56" s="112">
        <f t="shared" si="13"/>
        <v>0</v>
      </c>
      <c r="GQ56" s="112">
        <f t="shared" si="13"/>
        <v>0</v>
      </c>
      <c r="GR56" s="121">
        <f t="shared" si="13"/>
        <v>0</v>
      </c>
      <c r="GS56" s="114">
        <f t="shared" si="13"/>
        <v>0</v>
      </c>
      <c r="GT56" s="112">
        <f t="shared" si="13"/>
        <v>0</v>
      </c>
      <c r="GU56" s="112">
        <f t="shared" si="13"/>
        <v>1</v>
      </c>
      <c r="GV56" s="112">
        <f t="shared" si="13"/>
        <v>0</v>
      </c>
      <c r="GW56" s="112">
        <f t="shared" si="13"/>
        <v>1</v>
      </c>
      <c r="GX56" s="112">
        <f t="shared" si="13"/>
        <v>1</v>
      </c>
      <c r="GY56" s="112">
        <f t="shared" si="13"/>
        <v>1</v>
      </c>
      <c r="GZ56" s="112">
        <f t="shared" si="13"/>
        <v>1</v>
      </c>
      <c r="HA56" s="112">
        <f t="shared" ref="HA56:JL56" si="14">SUM(HA41:HA55)</f>
        <v>1</v>
      </c>
      <c r="HB56" s="120">
        <f t="shared" si="14"/>
        <v>1</v>
      </c>
      <c r="HC56" s="117">
        <f t="shared" si="14"/>
        <v>1</v>
      </c>
      <c r="HD56" s="112">
        <f t="shared" si="14"/>
        <v>1</v>
      </c>
      <c r="HE56" s="112">
        <f t="shared" si="14"/>
        <v>1</v>
      </c>
      <c r="HF56" s="112">
        <f t="shared" si="14"/>
        <v>1</v>
      </c>
      <c r="HG56" s="112">
        <f t="shared" si="14"/>
        <v>1</v>
      </c>
      <c r="HH56" s="112">
        <f t="shared" si="14"/>
        <v>1</v>
      </c>
      <c r="HI56" s="112">
        <f t="shared" si="14"/>
        <v>0</v>
      </c>
      <c r="HJ56" s="112">
        <f t="shared" si="14"/>
        <v>0</v>
      </c>
      <c r="HK56" s="112">
        <f t="shared" si="14"/>
        <v>0</v>
      </c>
      <c r="HL56" s="112">
        <f t="shared" si="14"/>
        <v>0</v>
      </c>
      <c r="HM56" s="112">
        <f t="shared" si="14"/>
        <v>0</v>
      </c>
      <c r="HN56" s="112">
        <f t="shared" si="14"/>
        <v>1</v>
      </c>
      <c r="HO56" s="112">
        <f t="shared" si="14"/>
        <v>0</v>
      </c>
      <c r="HP56" s="112">
        <f t="shared" si="14"/>
        <v>0</v>
      </c>
      <c r="HQ56" s="112">
        <f t="shared" si="14"/>
        <v>0</v>
      </c>
      <c r="HR56" s="112">
        <f t="shared" si="14"/>
        <v>1</v>
      </c>
      <c r="HS56" s="112">
        <f t="shared" si="14"/>
        <v>0</v>
      </c>
      <c r="HT56" s="112">
        <f t="shared" si="14"/>
        <v>0</v>
      </c>
      <c r="HU56" s="112">
        <f t="shared" si="14"/>
        <v>0</v>
      </c>
      <c r="HV56" s="112">
        <f t="shared" si="14"/>
        <v>1</v>
      </c>
      <c r="HW56" s="112">
        <f t="shared" si="14"/>
        <v>1</v>
      </c>
      <c r="HX56" s="112">
        <f t="shared" si="14"/>
        <v>0</v>
      </c>
      <c r="HY56" s="112">
        <f t="shared" si="14"/>
        <v>0</v>
      </c>
      <c r="HZ56" s="112">
        <f t="shared" si="14"/>
        <v>0</v>
      </c>
      <c r="IA56" s="112">
        <f t="shared" si="14"/>
        <v>0</v>
      </c>
      <c r="IB56" s="112">
        <f t="shared" si="14"/>
        <v>0</v>
      </c>
      <c r="IC56" s="121">
        <f t="shared" si="14"/>
        <v>2</v>
      </c>
      <c r="ID56" s="114">
        <f t="shared" si="14"/>
        <v>1</v>
      </c>
      <c r="IE56" s="112">
        <f t="shared" si="14"/>
        <v>1</v>
      </c>
      <c r="IF56" s="112">
        <f t="shared" si="14"/>
        <v>0</v>
      </c>
      <c r="IG56" s="112">
        <f t="shared" si="14"/>
        <v>1</v>
      </c>
      <c r="IH56" s="112">
        <f t="shared" si="14"/>
        <v>0</v>
      </c>
      <c r="II56" s="112">
        <f t="shared" si="14"/>
        <v>2</v>
      </c>
      <c r="IJ56" s="112">
        <f t="shared" si="14"/>
        <v>0</v>
      </c>
      <c r="IK56" s="112">
        <f t="shared" si="14"/>
        <v>0</v>
      </c>
      <c r="IL56" s="112">
        <f t="shared" si="14"/>
        <v>0</v>
      </c>
      <c r="IM56" s="112">
        <f t="shared" si="14"/>
        <v>0</v>
      </c>
      <c r="IN56" s="112">
        <f t="shared" si="14"/>
        <v>1</v>
      </c>
      <c r="IO56" s="112">
        <f t="shared" si="14"/>
        <v>1</v>
      </c>
      <c r="IP56" s="112">
        <f t="shared" si="14"/>
        <v>0</v>
      </c>
      <c r="IQ56" s="112">
        <f t="shared" si="14"/>
        <v>0</v>
      </c>
      <c r="IR56" s="112">
        <f t="shared" si="14"/>
        <v>0</v>
      </c>
      <c r="IS56" s="112">
        <f t="shared" si="14"/>
        <v>0</v>
      </c>
      <c r="IT56" s="112">
        <f t="shared" si="14"/>
        <v>0</v>
      </c>
      <c r="IU56" s="112">
        <f t="shared" si="14"/>
        <v>0</v>
      </c>
      <c r="IV56" s="112">
        <f t="shared" si="14"/>
        <v>0</v>
      </c>
      <c r="IW56" s="112">
        <f t="shared" si="14"/>
        <v>0</v>
      </c>
      <c r="IX56" s="112">
        <f t="shared" si="14"/>
        <v>0</v>
      </c>
      <c r="IY56" s="112">
        <f t="shared" si="14"/>
        <v>0</v>
      </c>
      <c r="IZ56" s="121">
        <f t="shared" si="14"/>
        <v>0</v>
      </c>
      <c r="JA56" s="118">
        <f t="shared" si="14"/>
        <v>0</v>
      </c>
      <c r="JB56" s="112">
        <f t="shared" si="14"/>
        <v>0</v>
      </c>
      <c r="JC56" s="113">
        <f t="shared" si="14"/>
        <v>0</v>
      </c>
      <c r="JD56" s="112">
        <f t="shared" si="14"/>
        <v>0</v>
      </c>
      <c r="JE56" s="116">
        <f t="shared" si="14"/>
        <v>0</v>
      </c>
      <c r="JF56" s="117">
        <f t="shared" si="14"/>
        <v>2</v>
      </c>
      <c r="JG56" s="112">
        <f t="shared" si="14"/>
        <v>2</v>
      </c>
      <c r="JH56" s="112">
        <f t="shared" si="14"/>
        <v>1</v>
      </c>
      <c r="JI56" s="120">
        <f t="shared" si="14"/>
        <v>2</v>
      </c>
      <c r="JJ56" s="117">
        <f t="shared" si="14"/>
        <v>5</v>
      </c>
      <c r="JK56" s="112">
        <f t="shared" si="14"/>
        <v>8</v>
      </c>
      <c r="JL56" s="112">
        <f t="shared" si="14"/>
        <v>3</v>
      </c>
      <c r="JM56" s="112">
        <f t="shared" ref="JM56:JR56" si="15">SUM(JM41:JM55)</f>
        <v>2</v>
      </c>
      <c r="JN56" s="112">
        <f t="shared" si="15"/>
        <v>2</v>
      </c>
      <c r="JO56" s="112">
        <f t="shared" si="15"/>
        <v>4</v>
      </c>
      <c r="JP56" s="112">
        <f t="shared" si="15"/>
        <v>5</v>
      </c>
      <c r="JQ56" s="112">
        <f t="shared" si="15"/>
        <v>2</v>
      </c>
      <c r="JR56" s="120">
        <f t="shared" si="15"/>
        <v>1</v>
      </c>
    </row>
    <row r="57" spans="1:278" s="53" customFormat="1" ht="30" customHeight="1" x14ac:dyDescent="0.25">
      <c r="A57" s="91">
        <f>'[1]Analityka medyczna-szczegółowy'!A57</f>
        <v>46</v>
      </c>
      <c r="B57" s="27" t="str">
        <f>IF('[1]Analityka medyczna-szczegółowy'!B57&gt;0,'[1]Analityka medyczna-szczegółowy'!B57," ")</f>
        <v>F</v>
      </c>
      <c r="C57" s="92" t="str">
        <f>IF('[1]Analityka medyczna-szczegółowy'!C57&gt;0,'[1]Analityka medyczna-szczegółowy'!C57," ")</f>
        <v>2025/2026</v>
      </c>
      <c r="D57" s="92" t="str">
        <f>IF('[1]Analityka medyczna-szczegółowy'!D57&gt;0,'[1]Analityka medyczna-szczegółowy'!D57," ")</f>
        <v xml:space="preserve"> </v>
      </c>
      <c r="E57" s="27">
        <f>IF('[1]Analityka medyczna-szczegółowy'!E57&gt;0,'[1]Analityka medyczna-szczegółowy'!E57," ")</f>
        <v>3</v>
      </c>
      <c r="F57" s="91" t="str">
        <f>IF('[1]Analityka medyczna-szczegółowy'!F57&gt;0,'[1]Analityka medyczna-szczegółowy'!F57," ")</f>
        <v>2027/2028</v>
      </c>
      <c r="G57" s="91" t="str">
        <f>IF('[1]Analityka medyczna-szczegółowy'!G57&gt;0,'[1]Analityka medyczna-szczegółowy'!G57," ")</f>
        <v>RPS</v>
      </c>
      <c r="H57" s="93" t="str">
        <f>IF('[1]Analityka medyczna-szczegółowy'!H57&gt;0,'[1]Analityka medyczna-szczegółowy'!H57," ")</f>
        <v>ze standardu</v>
      </c>
      <c r="I57" s="93" t="str">
        <f>IF('[1]Analityka medyczna-szczegółowy'!I57&gt;0,'[1]Analityka medyczna-szczegółowy'!I57," ")</f>
        <v>Analityka ogólna</v>
      </c>
      <c r="J57" s="94">
        <f>'[1]Analityka medyczna-szczegółowy'!L57</f>
        <v>125</v>
      </c>
      <c r="K57" s="29">
        <f>'[1]Analityka medyczna-szczegółowy'!M57</f>
        <v>35</v>
      </c>
      <c r="L57" s="30">
        <f>'[1]Analityka medyczna-szczegółowy'!N57</f>
        <v>90</v>
      </c>
      <c r="M57" s="95">
        <f>'[1]Analityka medyczna-szczegółowy'!AA57+'[1]Analityka medyczna-szczegółowy'!AC57+'[1]Analityka medyczna-szczegółowy'!AX57+'[1]Analityka medyczna-szczegółowy'!AZ57</f>
        <v>35</v>
      </c>
      <c r="N57" s="32">
        <f>'[1]Analityka medyczna-szczegółowy'!O57</f>
        <v>90</v>
      </c>
      <c r="O57" s="33">
        <f>'[1]Analityka medyczna-szczegółowy'!P57</f>
        <v>5</v>
      </c>
      <c r="P57" s="96" t="str">
        <f>'[1]Analityka medyczna-szczegółowy'!U57</f>
        <v>egz</v>
      </c>
      <c r="Q57" s="122">
        <f t="shared" ref="Q57:Q68" si="16">SUM(T57:EX57)</f>
        <v>5</v>
      </c>
      <c r="R57" s="123">
        <f t="shared" ref="R57:R68" si="17">SUM(EY57:JI57)</f>
        <v>8</v>
      </c>
      <c r="S57" s="124">
        <f t="shared" ref="S57:S68" si="18">SUM(JJ57:JR57)</f>
        <v>5</v>
      </c>
      <c r="T57" s="42"/>
      <c r="U57" s="42"/>
      <c r="V57" s="42"/>
      <c r="W57" s="42"/>
      <c r="X57" s="42"/>
      <c r="Y57" s="42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1"/>
      <c r="AP57" s="38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41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51"/>
      <c r="BZ57" s="54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5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9"/>
      <c r="DS57" s="42"/>
      <c r="DT57" s="51"/>
      <c r="DU57" s="50">
        <v>1</v>
      </c>
      <c r="DV57" s="49">
        <v>1</v>
      </c>
      <c r="DW57" s="51"/>
      <c r="DX57" s="49"/>
      <c r="DY57" s="42"/>
      <c r="DZ57" s="42">
        <v>1</v>
      </c>
      <c r="EA57" s="42">
        <v>1</v>
      </c>
      <c r="EB57" s="42">
        <v>1</v>
      </c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  <c r="EO57" s="52"/>
      <c r="EP57" s="58"/>
      <c r="EQ57" s="51"/>
      <c r="ER57" s="49"/>
      <c r="ES57" s="51"/>
      <c r="ET57" s="49"/>
      <c r="EU57" s="51"/>
      <c r="EV57" s="49"/>
      <c r="EW57" s="49"/>
      <c r="EX57" s="52"/>
      <c r="EY57" s="54"/>
      <c r="EZ57" s="49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98"/>
      <c r="FQ57" s="42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3"/>
      <c r="GC57" s="43"/>
      <c r="GD57" s="43"/>
      <c r="GE57" s="98"/>
      <c r="GF57" s="54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98"/>
      <c r="GS57" s="42"/>
      <c r="GT57" s="49"/>
      <c r="GU57" s="49"/>
      <c r="GV57" s="49"/>
      <c r="GW57" s="49"/>
      <c r="GX57" s="49"/>
      <c r="GY57" s="49"/>
      <c r="GZ57" s="49"/>
      <c r="HA57" s="49"/>
      <c r="HB57" s="43"/>
      <c r="HC57" s="54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3"/>
      <c r="HY57" s="43"/>
      <c r="HZ57" s="43"/>
      <c r="IA57" s="43"/>
      <c r="IB57" s="43"/>
      <c r="IC57" s="98"/>
      <c r="ID57" s="42">
        <v>1</v>
      </c>
      <c r="IE57" s="49">
        <v>1</v>
      </c>
      <c r="IF57" s="49">
        <v>1</v>
      </c>
      <c r="IG57" s="49">
        <v>1</v>
      </c>
      <c r="IH57" s="43"/>
      <c r="II57" s="43">
        <v>1</v>
      </c>
      <c r="IJ57" s="43"/>
      <c r="IK57" s="43"/>
      <c r="IL57" s="43"/>
      <c r="IM57" s="43">
        <v>1</v>
      </c>
      <c r="IN57" s="43"/>
      <c r="IO57" s="43"/>
      <c r="IP57" s="43"/>
      <c r="IQ57" s="43"/>
      <c r="IR57" s="43"/>
      <c r="IS57" s="43"/>
      <c r="IT57" s="43"/>
      <c r="IU57" s="43"/>
      <c r="IV57" s="43"/>
      <c r="IW57" s="43"/>
      <c r="IX57" s="43">
        <v>1</v>
      </c>
      <c r="IY57" s="43"/>
      <c r="IZ57" s="43">
        <v>1</v>
      </c>
      <c r="JA57" s="50"/>
      <c r="JB57" s="49"/>
      <c r="JC57" s="51"/>
      <c r="JD57" s="49"/>
      <c r="JE57" s="52"/>
      <c r="JF57" s="42"/>
      <c r="JG57" s="49"/>
      <c r="JH57" s="49"/>
      <c r="JI57" s="98"/>
      <c r="JJ57" s="54">
        <v>1</v>
      </c>
      <c r="JK57" s="49">
        <v>1</v>
      </c>
      <c r="JL57" s="49"/>
      <c r="JM57" s="49"/>
      <c r="JN57" s="49"/>
      <c r="JO57" s="49"/>
      <c r="JP57" s="49">
        <v>1</v>
      </c>
      <c r="JQ57" s="49">
        <v>1</v>
      </c>
      <c r="JR57" s="98">
        <v>1</v>
      </c>
    </row>
    <row r="58" spans="1:278" s="53" customFormat="1" ht="30" customHeight="1" x14ac:dyDescent="0.25">
      <c r="A58" s="125">
        <f>'[1]Analityka medyczna-szczegółowy'!A58</f>
        <v>47</v>
      </c>
      <c r="B58" s="126" t="str">
        <f>IF('[1]Analityka medyczna-szczegółowy'!B58&gt;0,'[1]Analityka medyczna-szczegółowy'!B58," ")</f>
        <v>F</v>
      </c>
      <c r="C58" s="127" t="str">
        <f>IF('[1]Analityka medyczna-szczegółowy'!C58&gt;0,'[1]Analityka medyczna-szczegółowy'!C58," ")</f>
        <v>2025/2026</v>
      </c>
      <c r="D58" s="127" t="str">
        <f>IF('[1]Analityka medyczna-szczegółowy'!D58&gt;0,'[1]Analityka medyczna-szczegółowy'!D58," ")</f>
        <v xml:space="preserve"> </v>
      </c>
      <c r="E58" s="126">
        <f>IF('[1]Analityka medyczna-szczegółowy'!E58&gt;0,'[1]Analityka medyczna-szczegółowy'!E58," ")</f>
        <v>3</v>
      </c>
      <c r="F58" s="125" t="str">
        <f>IF('[1]Analityka medyczna-szczegółowy'!F58&gt;0,'[1]Analityka medyczna-szczegółowy'!F58," ")</f>
        <v>2027/2028</v>
      </c>
      <c r="G58" s="125" t="str">
        <f>IF('[1]Analityka medyczna-szczegółowy'!G58&gt;0,'[1]Analityka medyczna-szczegółowy'!G58," ")</f>
        <v>RPS</v>
      </c>
      <c r="H58" s="128" t="str">
        <f>IF('[1]Analityka medyczna-szczegółowy'!H58&gt;0,'[1]Analityka medyczna-szczegółowy'!H58," ")</f>
        <v>ze standardu</v>
      </c>
      <c r="I58" s="128" t="str">
        <f>IF('[1]Analityka medyczna-szczegółowy'!I58&gt;0,'[1]Analityka medyczna-szczegółowy'!I58," ")</f>
        <v>Chemia kliniczna</v>
      </c>
      <c r="J58" s="129">
        <f>'[1]Analityka medyczna-szczegółowy'!L58</f>
        <v>355</v>
      </c>
      <c r="K58" s="130">
        <f>'[1]Analityka medyczna-szczegółowy'!M58</f>
        <v>150</v>
      </c>
      <c r="L58" s="131">
        <f>'[1]Analityka medyczna-szczegółowy'!N58</f>
        <v>205</v>
      </c>
      <c r="M58" s="132">
        <f>'[1]Analityka medyczna-szczegółowy'!AA58+'[1]Analityka medyczna-szczegółowy'!AC58+'[1]Analityka medyczna-szczegółowy'!AX58+'[1]Analityka medyczna-szczegółowy'!AZ58</f>
        <v>60</v>
      </c>
      <c r="N58" s="133">
        <f>'[1]Analityka medyczna-szczegółowy'!O58</f>
        <v>205</v>
      </c>
      <c r="O58" s="134">
        <f>'[1]Analityka medyczna-szczegółowy'!P58</f>
        <v>14</v>
      </c>
      <c r="P58" s="135" t="str">
        <f>'[1]Analityka medyczna-szczegółowy'!U58</f>
        <v>egz</v>
      </c>
      <c r="Q58" s="35">
        <f t="shared" si="16"/>
        <v>8</v>
      </c>
      <c r="R58" s="36">
        <f t="shared" si="17"/>
        <v>6</v>
      </c>
      <c r="S58" s="97">
        <f t="shared" si="18"/>
        <v>5</v>
      </c>
      <c r="T58" s="42"/>
      <c r="U58" s="42"/>
      <c r="V58" s="42"/>
      <c r="W58" s="42"/>
      <c r="X58" s="42"/>
      <c r="Y58" s="42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1"/>
      <c r="AP58" s="54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56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51"/>
      <c r="BZ58" s="54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5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9"/>
      <c r="DS58" s="42"/>
      <c r="DT58" s="51"/>
      <c r="DU58" s="50">
        <v>1</v>
      </c>
      <c r="DV58" s="49">
        <v>1</v>
      </c>
      <c r="DW58" s="51">
        <v>1</v>
      </c>
      <c r="DX58" s="49"/>
      <c r="DY58" s="42">
        <v>1</v>
      </c>
      <c r="DZ58" s="42"/>
      <c r="EA58" s="42"/>
      <c r="EB58" s="42"/>
      <c r="EC58" s="42">
        <v>1</v>
      </c>
      <c r="ED58" s="42">
        <v>1</v>
      </c>
      <c r="EE58" s="42">
        <v>1</v>
      </c>
      <c r="EF58" s="42"/>
      <c r="EG58" s="42"/>
      <c r="EH58" s="42"/>
      <c r="EI58" s="42"/>
      <c r="EJ58" s="42"/>
      <c r="EK58" s="42"/>
      <c r="EL58" s="42"/>
      <c r="EM58" s="42"/>
      <c r="EN58" s="42"/>
      <c r="EO58" s="52">
        <v>1</v>
      </c>
      <c r="EP58" s="58"/>
      <c r="EQ58" s="51"/>
      <c r="ER58" s="49"/>
      <c r="ES58" s="51"/>
      <c r="ET58" s="49"/>
      <c r="EU58" s="51"/>
      <c r="EV58" s="49"/>
      <c r="EW58" s="49"/>
      <c r="EX58" s="52"/>
      <c r="EY58" s="59"/>
      <c r="EZ58" s="55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6"/>
      <c r="FQ58" s="60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7"/>
      <c r="GC58" s="57"/>
      <c r="GD58" s="57"/>
      <c r="GE58" s="56"/>
      <c r="GF58" s="59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6"/>
      <c r="GS58" s="60"/>
      <c r="GT58" s="55"/>
      <c r="GU58" s="55"/>
      <c r="GV58" s="55"/>
      <c r="GW58" s="55"/>
      <c r="GX58" s="55"/>
      <c r="GY58" s="55"/>
      <c r="GZ58" s="55"/>
      <c r="HA58" s="55"/>
      <c r="HB58" s="57"/>
      <c r="HC58" s="59"/>
      <c r="HD58" s="55"/>
      <c r="HE58" s="55"/>
      <c r="HF58" s="55"/>
      <c r="HG58" s="55"/>
      <c r="HH58" s="55"/>
      <c r="HI58" s="55"/>
      <c r="HJ58" s="55"/>
      <c r="HK58" s="55"/>
      <c r="HL58" s="55"/>
      <c r="HM58" s="55"/>
      <c r="HN58" s="55"/>
      <c r="HO58" s="55"/>
      <c r="HP58" s="55"/>
      <c r="HQ58" s="55"/>
      <c r="HR58" s="55"/>
      <c r="HS58" s="55"/>
      <c r="HT58" s="55"/>
      <c r="HU58" s="55"/>
      <c r="HV58" s="55"/>
      <c r="HW58" s="55"/>
      <c r="HX58" s="57"/>
      <c r="HY58" s="57"/>
      <c r="HZ58" s="57"/>
      <c r="IA58" s="57"/>
      <c r="IB58" s="57"/>
      <c r="IC58" s="56"/>
      <c r="ID58" s="60"/>
      <c r="IE58" s="55"/>
      <c r="IF58" s="55"/>
      <c r="IG58" s="55">
        <v>1</v>
      </c>
      <c r="IH58" s="57">
        <v>1</v>
      </c>
      <c r="II58" s="57">
        <v>1</v>
      </c>
      <c r="IJ58" s="57">
        <v>1</v>
      </c>
      <c r="IK58" s="57">
        <v>1</v>
      </c>
      <c r="IL58" s="57">
        <v>1</v>
      </c>
      <c r="IM58" s="57"/>
      <c r="IN58" s="57"/>
      <c r="IO58" s="57"/>
      <c r="IP58" s="57"/>
      <c r="IQ58" s="57"/>
      <c r="IR58" s="57"/>
      <c r="IS58" s="57"/>
      <c r="IT58" s="57"/>
      <c r="IU58" s="57"/>
      <c r="IV58" s="57"/>
      <c r="IW58" s="57"/>
      <c r="IX58" s="57"/>
      <c r="IY58" s="57"/>
      <c r="IZ58" s="57"/>
      <c r="JA58" s="61"/>
      <c r="JB58" s="55"/>
      <c r="JC58" s="62"/>
      <c r="JD58" s="55"/>
      <c r="JE58" s="63"/>
      <c r="JF58" s="60"/>
      <c r="JG58" s="55"/>
      <c r="JH58" s="55"/>
      <c r="JI58" s="56"/>
      <c r="JJ58" s="59"/>
      <c r="JK58" s="55">
        <v>1</v>
      </c>
      <c r="JL58" s="55"/>
      <c r="JM58" s="55"/>
      <c r="JN58" s="55"/>
      <c r="JO58" s="55">
        <v>1</v>
      </c>
      <c r="JP58" s="55">
        <v>1</v>
      </c>
      <c r="JQ58" s="55">
        <v>1</v>
      </c>
      <c r="JR58" s="56">
        <v>1</v>
      </c>
    </row>
    <row r="59" spans="1:278" s="53" customFormat="1" ht="30" customHeight="1" x14ac:dyDescent="0.25">
      <c r="A59" s="125">
        <f>'[1]Analityka medyczna-szczegółowy'!A59</f>
        <v>48</v>
      </c>
      <c r="B59" s="126" t="str">
        <f>IF('[1]Analityka medyczna-szczegółowy'!B59&gt;0,'[1]Analityka medyczna-szczegółowy'!B59," ")</f>
        <v>E</v>
      </c>
      <c r="C59" s="127" t="str">
        <f>IF('[1]Analityka medyczna-szczegółowy'!C59&gt;0,'[1]Analityka medyczna-szczegółowy'!C59," ")</f>
        <v>2025/2026</v>
      </c>
      <c r="D59" s="127" t="str">
        <f>IF('[1]Analityka medyczna-szczegółowy'!D59&gt;0,'[1]Analityka medyczna-szczegółowy'!D59," ")</f>
        <v xml:space="preserve"> </v>
      </c>
      <c r="E59" s="126">
        <f>IF('[1]Analityka medyczna-szczegółowy'!E59&gt;0,'[1]Analityka medyczna-szczegółowy'!E59," ")</f>
        <v>3</v>
      </c>
      <c r="F59" s="125" t="str">
        <f>IF('[1]Analityka medyczna-szczegółowy'!F59&gt;0,'[1]Analityka medyczna-szczegółowy'!F59," ")</f>
        <v>2027/2028</v>
      </c>
      <c r="G59" s="125" t="str">
        <f>IF('[1]Analityka medyczna-szczegółowy'!G59&gt;0,'[1]Analityka medyczna-szczegółowy'!G59," ")</f>
        <v>RPS</v>
      </c>
      <c r="H59" s="128" t="str">
        <f>IF('[1]Analityka medyczna-szczegółowy'!H59&gt;0,'[1]Analityka medyczna-szczegółowy'!H59," ")</f>
        <v>ze standardu</v>
      </c>
      <c r="I59" s="128" t="str">
        <f>IF('[1]Analityka medyczna-szczegółowy'!I59&gt;0,'[1]Analityka medyczna-szczegółowy'!I59," ")</f>
        <v>Cytologia kliniczna</v>
      </c>
      <c r="J59" s="129">
        <f>'[1]Analityka medyczna-szczegółowy'!L59</f>
        <v>125</v>
      </c>
      <c r="K59" s="130">
        <f>'[1]Analityka medyczna-szczegółowy'!M59</f>
        <v>50</v>
      </c>
      <c r="L59" s="131">
        <f>'[1]Analityka medyczna-szczegółowy'!N59</f>
        <v>75</v>
      </c>
      <c r="M59" s="132">
        <f>'[1]Analityka medyczna-szczegółowy'!AA59+'[1]Analityka medyczna-szczegółowy'!AC59+'[1]Analityka medyczna-szczegółowy'!AX59+'[1]Analityka medyczna-szczegółowy'!AZ59</f>
        <v>45</v>
      </c>
      <c r="N59" s="133">
        <f>'[1]Analityka medyczna-szczegółowy'!O59</f>
        <v>75</v>
      </c>
      <c r="O59" s="134">
        <f>'[1]Analityka medyczna-szczegółowy'!P59</f>
        <v>5</v>
      </c>
      <c r="P59" s="135" t="str">
        <f>'[1]Analityka medyczna-szczegółowy'!U59</f>
        <v>egz</v>
      </c>
      <c r="Q59" s="35">
        <f t="shared" si="16"/>
        <v>2</v>
      </c>
      <c r="R59" s="36">
        <f t="shared" si="17"/>
        <v>5</v>
      </c>
      <c r="S59" s="97">
        <f t="shared" si="18"/>
        <v>1</v>
      </c>
      <c r="T59" s="42"/>
      <c r="U59" s="42"/>
      <c r="V59" s="42"/>
      <c r="W59" s="42"/>
      <c r="X59" s="42"/>
      <c r="Y59" s="42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1"/>
      <c r="AP59" s="54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56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51"/>
      <c r="BZ59" s="54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52"/>
      <c r="CO59" s="42"/>
      <c r="CP59" s="42"/>
      <c r="CQ59" s="42"/>
      <c r="CR59" s="42"/>
      <c r="CS59" s="42"/>
      <c r="CT59" s="42"/>
      <c r="CU59" s="42"/>
      <c r="CV59" s="42"/>
      <c r="CW59" s="42">
        <v>1</v>
      </c>
      <c r="CX59" s="42"/>
      <c r="CY59" s="42"/>
      <c r="CZ59" s="42"/>
      <c r="DA59" s="42"/>
      <c r="DB59" s="42">
        <v>1</v>
      </c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9"/>
      <c r="DS59" s="42"/>
      <c r="DT59" s="51"/>
      <c r="DU59" s="50"/>
      <c r="DV59" s="49"/>
      <c r="DW59" s="51"/>
      <c r="DX59" s="49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52"/>
      <c r="EP59" s="58"/>
      <c r="EQ59" s="51"/>
      <c r="ER59" s="49"/>
      <c r="ES59" s="51"/>
      <c r="ET59" s="49"/>
      <c r="EU59" s="51"/>
      <c r="EV59" s="49"/>
      <c r="EW59" s="49"/>
      <c r="EX59" s="52"/>
      <c r="EY59" s="59"/>
      <c r="EZ59" s="55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6"/>
      <c r="FQ59" s="60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7"/>
      <c r="GC59" s="57"/>
      <c r="GD59" s="57"/>
      <c r="GE59" s="56"/>
      <c r="GF59" s="59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6"/>
      <c r="GS59" s="60"/>
      <c r="GT59" s="55"/>
      <c r="GU59" s="55"/>
      <c r="GV59" s="55"/>
      <c r="GW59" s="55"/>
      <c r="GX59" s="55"/>
      <c r="GY59" s="55"/>
      <c r="GZ59" s="55"/>
      <c r="HA59" s="55"/>
      <c r="HB59" s="57"/>
      <c r="HC59" s="59">
        <v>1</v>
      </c>
      <c r="HD59" s="55">
        <v>1</v>
      </c>
      <c r="HE59" s="55">
        <v>1</v>
      </c>
      <c r="HF59" s="55">
        <v>1</v>
      </c>
      <c r="HG59" s="55"/>
      <c r="HH59" s="55"/>
      <c r="HI59" s="55"/>
      <c r="HJ59" s="55"/>
      <c r="HK59" s="55"/>
      <c r="HL59" s="55"/>
      <c r="HM59" s="55"/>
      <c r="HN59" s="55"/>
      <c r="HO59" s="55"/>
      <c r="HP59" s="55">
        <v>1</v>
      </c>
      <c r="HQ59" s="55"/>
      <c r="HR59" s="55"/>
      <c r="HS59" s="55"/>
      <c r="HT59" s="55"/>
      <c r="HU59" s="55"/>
      <c r="HV59" s="55"/>
      <c r="HW59" s="55"/>
      <c r="HX59" s="57"/>
      <c r="HY59" s="57"/>
      <c r="HZ59" s="57"/>
      <c r="IA59" s="57"/>
      <c r="IB59" s="57"/>
      <c r="IC59" s="56"/>
      <c r="ID59" s="60"/>
      <c r="IE59" s="55"/>
      <c r="IF59" s="55"/>
      <c r="IG59" s="55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  <c r="IW59" s="57"/>
      <c r="IX59" s="57"/>
      <c r="IY59" s="57"/>
      <c r="IZ59" s="57"/>
      <c r="JA59" s="61"/>
      <c r="JB59" s="55"/>
      <c r="JC59" s="62"/>
      <c r="JD59" s="55"/>
      <c r="JE59" s="63"/>
      <c r="JF59" s="60"/>
      <c r="JG59" s="55"/>
      <c r="JH59" s="55"/>
      <c r="JI59" s="56"/>
      <c r="JJ59" s="59"/>
      <c r="JK59" s="55">
        <v>1</v>
      </c>
      <c r="JL59" s="55"/>
      <c r="JM59" s="55"/>
      <c r="JN59" s="55"/>
      <c r="JO59" s="55"/>
      <c r="JP59" s="55"/>
      <c r="JQ59" s="55"/>
      <c r="JR59" s="56"/>
    </row>
    <row r="60" spans="1:278" s="53" customFormat="1" ht="30" customHeight="1" x14ac:dyDescent="0.25">
      <c r="A60" s="125">
        <f>'[1]Analityka medyczna-szczegółowy'!A60</f>
        <v>49</v>
      </c>
      <c r="B60" s="126" t="str">
        <f>IF('[1]Analityka medyczna-szczegółowy'!B60&gt;0,'[1]Analityka medyczna-szczegółowy'!B60," ")</f>
        <v>F</v>
      </c>
      <c r="C60" s="127" t="str">
        <f>IF('[1]Analityka medyczna-szczegółowy'!C60&gt;0,'[1]Analityka medyczna-szczegółowy'!C60," ")</f>
        <v>2025/2026</v>
      </c>
      <c r="D60" s="127" t="str">
        <f>IF('[1]Analityka medyczna-szczegółowy'!D60&gt;0,'[1]Analityka medyczna-szczegółowy'!D60," ")</f>
        <v xml:space="preserve"> </v>
      </c>
      <c r="E60" s="126">
        <f>IF('[1]Analityka medyczna-szczegółowy'!E60&gt;0,'[1]Analityka medyczna-szczegółowy'!E60," ")</f>
        <v>3</v>
      </c>
      <c r="F60" s="125" t="str">
        <f>IF('[1]Analityka medyczna-szczegółowy'!F60&gt;0,'[1]Analityka medyczna-szczegółowy'!F60," ")</f>
        <v>2027/2028</v>
      </c>
      <c r="G60" s="125" t="str">
        <f>IF('[1]Analityka medyczna-szczegółowy'!G60&gt;0,'[1]Analityka medyczna-szczegółowy'!G60," ")</f>
        <v>RPS</v>
      </c>
      <c r="H60" s="128" t="str">
        <f>IF('[1]Analityka medyczna-szczegółowy'!H60&gt;0,'[1]Analityka medyczna-szczegółowy'!H60," ")</f>
        <v>ze standardu</v>
      </c>
      <c r="I60" s="128" t="str">
        <f>IF('[1]Analityka medyczna-szczegółowy'!I60&gt;0,'[1]Analityka medyczna-szczegółowy'!I60," ")</f>
        <v>Diagnostyka mikrobiologiczna</v>
      </c>
      <c r="J60" s="129">
        <f>'[1]Analityka medyczna-szczegółowy'!L60</f>
        <v>125</v>
      </c>
      <c r="K60" s="130">
        <f>'[1]Analityka medyczna-szczegółowy'!M60</f>
        <v>35</v>
      </c>
      <c r="L60" s="131">
        <f>'[1]Analityka medyczna-szczegółowy'!N60</f>
        <v>90</v>
      </c>
      <c r="M60" s="132">
        <f>'[1]Analityka medyczna-szczegółowy'!AA60+'[1]Analityka medyczna-szczegółowy'!AC60+'[1]Analityka medyczna-szczegółowy'!AX60+'[1]Analityka medyczna-szczegółowy'!AZ60</f>
        <v>30</v>
      </c>
      <c r="N60" s="133">
        <f>'[1]Analityka medyczna-szczegółowy'!O60</f>
        <v>90</v>
      </c>
      <c r="O60" s="134">
        <f>'[1]Analityka medyczna-szczegółowy'!P60</f>
        <v>5</v>
      </c>
      <c r="P60" s="135" t="str">
        <f>'[1]Analityka medyczna-szczegółowy'!U60</f>
        <v>zal</v>
      </c>
      <c r="Q60" s="35">
        <f t="shared" si="16"/>
        <v>4</v>
      </c>
      <c r="R60" s="36">
        <f t="shared" si="17"/>
        <v>5</v>
      </c>
      <c r="S60" s="97">
        <f t="shared" si="18"/>
        <v>8</v>
      </c>
      <c r="T60" s="42"/>
      <c r="U60" s="42"/>
      <c r="V60" s="42"/>
      <c r="W60" s="42"/>
      <c r="X60" s="42"/>
      <c r="Y60" s="42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1"/>
      <c r="AP60" s="54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56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51"/>
      <c r="BZ60" s="54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5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9"/>
      <c r="DS60" s="42"/>
      <c r="DT60" s="51"/>
      <c r="DU60" s="50"/>
      <c r="DV60" s="49">
        <v>1</v>
      </c>
      <c r="DW60" s="51">
        <v>1</v>
      </c>
      <c r="DX60" s="49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>
        <v>1</v>
      </c>
      <c r="EJ60" s="42">
        <v>1</v>
      </c>
      <c r="EK60" s="42"/>
      <c r="EL60" s="42"/>
      <c r="EM60" s="42"/>
      <c r="EN60" s="42"/>
      <c r="EO60" s="52"/>
      <c r="EP60" s="58"/>
      <c r="EQ60" s="51"/>
      <c r="ER60" s="49"/>
      <c r="ES60" s="51"/>
      <c r="ET60" s="49"/>
      <c r="EU60" s="51"/>
      <c r="EV60" s="49"/>
      <c r="EW60" s="49"/>
      <c r="EX60" s="52"/>
      <c r="EY60" s="59"/>
      <c r="EZ60" s="55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6"/>
      <c r="FQ60" s="60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7"/>
      <c r="GC60" s="57"/>
      <c r="GD60" s="57"/>
      <c r="GE60" s="56"/>
      <c r="GF60" s="59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6"/>
      <c r="GS60" s="60"/>
      <c r="GT60" s="55"/>
      <c r="GU60" s="55"/>
      <c r="GV60" s="55"/>
      <c r="GW60" s="55"/>
      <c r="GX60" s="55"/>
      <c r="GY60" s="55"/>
      <c r="GZ60" s="55"/>
      <c r="HA60" s="55"/>
      <c r="HB60" s="57"/>
      <c r="HC60" s="59"/>
      <c r="HD60" s="55"/>
      <c r="HE60" s="55"/>
      <c r="HF60" s="55"/>
      <c r="HG60" s="55"/>
      <c r="HH60" s="55"/>
      <c r="HI60" s="55"/>
      <c r="HJ60" s="55"/>
      <c r="HK60" s="55"/>
      <c r="HL60" s="55"/>
      <c r="HM60" s="55"/>
      <c r="HN60" s="55"/>
      <c r="HO60" s="55"/>
      <c r="HP60" s="55"/>
      <c r="HQ60" s="55"/>
      <c r="HR60" s="55"/>
      <c r="HS60" s="55"/>
      <c r="HT60" s="55"/>
      <c r="HU60" s="55"/>
      <c r="HV60" s="55"/>
      <c r="HW60" s="55"/>
      <c r="HX60" s="57"/>
      <c r="HY60" s="57"/>
      <c r="HZ60" s="57"/>
      <c r="IA60" s="57"/>
      <c r="IB60" s="57"/>
      <c r="IC60" s="56"/>
      <c r="ID60" s="60"/>
      <c r="IE60" s="55"/>
      <c r="IF60" s="55"/>
      <c r="IG60" s="55"/>
      <c r="IH60" s="57">
        <v>1</v>
      </c>
      <c r="II60" s="57">
        <v>1</v>
      </c>
      <c r="IJ60" s="57"/>
      <c r="IK60" s="57"/>
      <c r="IL60" s="57"/>
      <c r="IM60" s="57"/>
      <c r="IN60" s="57"/>
      <c r="IO60" s="57">
        <v>1</v>
      </c>
      <c r="IP60" s="57">
        <v>1</v>
      </c>
      <c r="IQ60" s="57">
        <v>1</v>
      </c>
      <c r="IR60" s="57"/>
      <c r="IS60" s="57"/>
      <c r="IT60" s="57"/>
      <c r="IU60" s="57"/>
      <c r="IV60" s="57"/>
      <c r="IW60" s="57"/>
      <c r="IX60" s="57"/>
      <c r="IY60" s="57"/>
      <c r="IZ60" s="57"/>
      <c r="JA60" s="61"/>
      <c r="JB60" s="55"/>
      <c r="JC60" s="62"/>
      <c r="JD60" s="55"/>
      <c r="JE60" s="63"/>
      <c r="JF60" s="60"/>
      <c r="JG60" s="55"/>
      <c r="JH60" s="55"/>
      <c r="JI60" s="56"/>
      <c r="JJ60" s="59">
        <v>1</v>
      </c>
      <c r="JK60" s="55">
        <v>1</v>
      </c>
      <c r="JL60" s="55"/>
      <c r="JM60" s="55">
        <v>1</v>
      </c>
      <c r="JN60" s="55">
        <v>1</v>
      </c>
      <c r="JO60" s="55">
        <v>1</v>
      </c>
      <c r="JP60" s="55">
        <v>1</v>
      </c>
      <c r="JQ60" s="55">
        <v>1</v>
      </c>
      <c r="JR60" s="56">
        <v>1</v>
      </c>
    </row>
    <row r="61" spans="1:278" s="53" customFormat="1" ht="28.5" customHeight="1" x14ac:dyDescent="0.25">
      <c r="A61" s="125">
        <f>'[1]Analityka medyczna-szczegółowy'!A61</f>
        <v>50</v>
      </c>
      <c r="B61" s="126" t="str">
        <f>IF('[1]Analityka medyczna-szczegółowy'!B61&gt;0,'[1]Analityka medyczna-szczegółowy'!B61," ")</f>
        <v>D</v>
      </c>
      <c r="C61" s="127" t="str">
        <f>IF('[1]Analityka medyczna-szczegółowy'!C61&gt;0,'[1]Analityka medyczna-szczegółowy'!C61," ")</f>
        <v>2025/2026</v>
      </c>
      <c r="D61" s="127" t="str">
        <f>IF('[1]Analityka medyczna-szczegółowy'!D61&gt;0,'[1]Analityka medyczna-szczegółowy'!D61," ")</f>
        <v xml:space="preserve"> </v>
      </c>
      <c r="E61" s="126">
        <f>IF('[1]Analityka medyczna-szczegółowy'!E61&gt;0,'[1]Analityka medyczna-szczegółowy'!E61," ")</f>
        <v>3</v>
      </c>
      <c r="F61" s="125" t="str">
        <f>IF('[1]Analityka medyczna-szczegółowy'!F61&gt;0,'[1]Analityka medyczna-szczegółowy'!F61," ")</f>
        <v>2027/2028</v>
      </c>
      <c r="G61" s="125" t="str">
        <f>IF('[1]Analityka medyczna-szczegółowy'!G61&gt;0,'[1]Analityka medyczna-szczegółowy'!G61," ")</f>
        <v>RPS</v>
      </c>
      <c r="H61" s="128" t="str">
        <f>IF('[1]Analityka medyczna-szczegółowy'!H61&gt;0,'[1]Analityka medyczna-szczegółowy'!H61," ")</f>
        <v>ze standardu</v>
      </c>
      <c r="I61" s="128" t="str">
        <f>IF('[1]Analityka medyczna-szczegółowy'!I61&gt;0,'[1]Analityka medyczna-szczegółowy'!I61," ")</f>
        <v>Etyka zawodowa</v>
      </c>
      <c r="J61" s="129">
        <f>'[1]Analityka medyczna-szczegółowy'!L61</f>
        <v>25</v>
      </c>
      <c r="K61" s="130">
        <f>'[1]Analityka medyczna-szczegółowy'!M61</f>
        <v>10</v>
      </c>
      <c r="L61" s="131">
        <f>'[1]Analityka medyczna-szczegółowy'!N61</f>
        <v>15</v>
      </c>
      <c r="M61" s="132">
        <f>'[1]Analityka medyczna-szczegółowy'!AA61+'[1]Analityka medyczna-szczegółowy'!AC61+'[1]Analityka medyczna-szczegółowy'!AX61+'[1]Analityka medyczna-szczegółowy'!AZ61</f>
        <v>15</v>
      </c>
      <c r="N61" s="133">
        <f>'[1]Analityka medyczna-szczegółowy'!O61</f>
        <v>15</v>
      </c>
      <c r="O61" s="134">
        <f>'[1]Analityka medyczna-szczegółowy'!P61</f>
        <v>1</v>
      </c>
      <c r="P61" s="135" t="str">
        <f>'[1]Analityka medyczna-szczegółowy'!U61</f>
        <v>zal</v>
      </c>
      <c r="Q61" s="35">
        <f t="shared" si="16"/>
        <v>5</v>
      </c>
      <c r="R61" s="36">
        <f t="shared" si="17"/>
        <v>1</v>
      </c>
      <c r="S61" s="97">
        <f t="shared" si="18"/>
        <v>1</v>
      </c>
      <c r="T61" s="42"/>
      <c r="U61" s="42"/>
      <c r="V61" s="42"/>
      <c r="W61" s="42"/>
      <c r="X61" s="42"/>
      <c r="Y61" s="42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1"/>
      <c r="AP61" s="54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56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51"/>
      <c r="BZ61" s="54"/>
      <c r="CA61" s="42"/>
      <c r="CB61" s="42"/>
      <c r="CC61" s="42"/>
      <c r="CD61" s="42"/>
      <c r="CE61" s="42">
        <v>1</v>
      </c>
      <c r="CF61" s="42">
        <v>1</v>
      </c>
      <c r="CG61" s="42">
        <v>1</v>
      </c>
      <c r="CH61" s="42"/>
      <c r="CI61" s="42"/>
      <c r="CJ61" s="42"/>
      <c r="CK61" s="42"/>
      <c r="CL61" s="42"/>
      <c r="CM61" s="42">
        <v>1</v>
      </c>
      <c r="CN61" s="52">
        <v>1</v>
      </c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9"/>
      <c r="DS61" s="42"/>
      <c r="DT61" s="51"/>
      <c r="DU61" s="50"/>
      <c r="DV61" s="49"/>
      <c r="DW61" s="51"/>
      <c r="DX61" s="49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  <c r="EO61" s="52"/>
      <c r="EP61" s="58"/>
      <c r="EQ61" s="51"/>
      <c r="ER61" s="49"/>
      <c r="ES61" s="51"/>
      <c r="ET61" s="49"/>
      <c r="EU61" s="51"/>
      <c r="EV61" s="49"/>
      <c r="EW61" s="49"/>
      <c r="EX61" s="52"/>
      <c r="EY61" s="59"/>
      <c r="EZ61" s="55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6"/>
      <c r="FQ61" s="60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7"/>
      <c r="GC61" s="57"/>
      <c r="GD61" s="57"/>
      <c r="GE61" s="56"/>
      <c r="GF61" s="59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6"/>
      <c r="GS61" s="60"/>
      <c r="GT61" s="55"/>
      <c r="GU61" s="55"/>
      <c r="GV61" s="55"/>
      <c r="GW61" s="55"/>
      <c r="GX61" s="55"/>
      <c r="GY61" s="55"/>
      <c r="GZ61" s="55"/>
      <c r="HA61" s="55"/>
      <c r="HB61" s="57">
        <v>1</v>
      </c>
      <c r="HC61" s="59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7"/>
      <c r="HY61" s="57"/>
      <c r="HZ61" s="57"/>
      <c r="IA61" s="57"/>
      <c r="IB61" s="57"/>
      <c r="IC61" s="56"/>
      <c r="ID61" s="60"/>
      <c r="IE61" s="55"/>
      <c r="IF61" s="55"/>
      <c r="IG61" s="55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  <c r="IW61" s="57"/>
      <c r="IX61" s="57"/>
      <c r="IY61" s="57"/>
      <c r="IZ61" s="57"/>
      <c r="JA61" s="61"/>
      <c r="JB61" s="55"/>
      <c r="JC61" s="62"/>
      <c r="JD61" s="55"/>
      <c r="JE61" s="63"/>
      <c r="JF61" s="60"/>
      <c r="JG61" s="55"/>
      <c r="JH61" s="55"/>
      <c r="JI61" s="56"/>
      <c r="JJ61" s="59"/>
      <c r="JK61" s="55"/>
      <c r="JL61" s="55"/>
      <c r="JM61" s="55">
        <v>1</v>
      </c>
      <c r="JN61" s="55"/>
      <c r="JO61" s="55"/>
      <c r="JP61" s="55"/>
      <c r="JQ61" s="55"/>
      <c r="JR61" s="56"/>
    </row>
    <row r="62" spans="1:278" s="53" customFormat="1" ht="22.5" customHeight="1" x14ac:dyDescent="0.25">
      <c r="A62" s="125">
        <f>'[1]Analityka medyczna-szczegółowy'!A62</f>
        <v>41</v>
      </c>
      <c r="B62" s="126" t="str">
        <f>IF('[1]Analityka medyczna-szczegółowy'!B62&gt;0,'[1]Analityka medyczna-szczegółowy'!B62," ")</f>
        <v>F</v>
      </c>
      <c r="C62" s="127" t="str">
        <f>IF('[1]Analityka medyczna-szczegółowy'!C62&gt;0,'[1]Analityka medyczna-szczegółowy'!C62," ")</f>
        <v>2025/2026</v>
      </c>
      <c r="D62" s="127" t="str">
        <f>IF('[1]Analityka medyczna-szczegółowy'!D62&gt;0,'[1]Analityka medyczna-szczegółowy'!D62," ")</f>
        <v xml:space="preserve"> </v>
      </c>
      <c r="E62" s="126">
        <f>IF('[1]Analityka medyczna-szczegółowy'!E62&gt;0,'[1]Analityka medyczna-szczegółowy'!E62," ")</f>
        <v>3</v>
      </c>
      <c r="F62" s="125" t="str">
        <f>IF('[1]Analityka medyczna-szczegółowy'!F62&gt;0,'[1]Analityka medyczna-szczegółowy'!F62," ")</f>
        <v>2027/2028</v>
      </c>
      <c r="G62" s="125" t="str">
        <f>IF('[1]Analityka medyczna-szczegółowy'!G62&gt;0,'[1]Analityka medyczna-szczegółowy'!G62," ")</f>
        <v>RPS</v>
      </c>
      <c r="H62" s="128" t="str">
        <f>IF('[1]Analityka medyczna-szczegółowy'!H62&gt;0,'[1]Analityka medyczna-szczegółowy'!H62," ")</f>
        <v>ze standardu</v>
      </c>
      <c r="I62" s="128" t="str">
        <f>IF('[1]Analityka medyczna-szczegółowy'!I62&gt;0,'[1]Analityka medyczna-szczegółowy'!I62," ")</f>
        <v>Hematologia laboratoryjna</v>
      </c>
      <c r="J62" s="129">
        <f>'[1]Analityka medyczna-szczegółowy'!L62</f>
        <v>350</v>
      </c>
      <c r="K62" s="130">
        <f>'[1]Analityka medyczna-szczegółowy'!M62</f>
        <v>160</v>
      </c>
      <c r="L62" s="131">
        <f>'[1]Analityka medyczna-szczegółowy'!N62</f>
        <v>190</v>
      </c>
      <c r="M62" s="132">
        <f>'[1]Analityka medyczna-szczegółowy'!AA62+'[1]Analityka medyczna-szczegółowy'!AC62+'[1]Analityka medyczna-szczegółowy'!AX62+'[1]Analityka medyczna-szczegółowy'!AZ62</f>
        <v>60</v>
      </c>
      <c r="N62" s="133">
        <f>'[1]Analityka medyczna-szczegółowy'!O62</f>
        <v>190</v>
      </c>
      <c r="O62" s="134">
        <f>'[1]Analityka medyczna-szczegółowy'!P62</f>
        <v>14</v>
      </c>
      <c r="P62" s="135" t="str">
        <f>'[1]Analityka medyczna-szczegółowy'!U62</f>
        <v>egz</v>
      </c>
      <c r="Q62" s="35">
        <f t="shared" si="16"/>
        <v>4</v>
      </c>
      <c r="R62" s="36">
        <f t="shared" si="17"/>
        <v>8</v>
      </c>
      <c r="S62" s="97">
        <f t="shared" si="18"/>
        <v>3</v>
      </c>
      <c r="T62" s="42"/>
      <c r="U62" s="42"/>
      <c r="V62" s="42"/>
      <c r="W62" s="42"/>
      <c r="X62" s="42"/>
      <c r="Y62" s="42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1"/>
      <c r="AP62" s="54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56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51"/>
      <c r="BZ62" s="54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5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9"/>
      <c r="DS62" s="42"/>
      <c r="DT62" s="51"/>
      <c r="DU62" s="50"/>
      <c r="DV62" s="49"/>
      <c r="DW62" s="51"/>
      <c r="DX62" s="49"/>
      <c r="DY62" s="42"/>
      <c r="DZ62" s="42">
        <v>1</v>
      </c>
      <c r="EA62" s="42">
        <v>1</v>
      </c>
      <c r="EB62" s="42"/>
      <c r="EC62" s="42"/>
      <c r="ED62" s="42"/>
      <c r="EE62" s="42"/>
      <c r="EF62" s="42"/>
      <c r="EG62" s="42"/>
      <c r="EH62" s="42"/>
      <c r="EI62" s="42"/>
      <c r="EJ62" s="42"/>
      <c r="EK62" s="42">
        <v>1</v>
      </c>
      <c r="EL62" s="42">
        <v>1</v>
      </c>
      <c r="EM62" s="42"/>
      <c r="EN62" s="42"/>
      <c r="EO62" s="52"/>
      <c r="EP62" s="58"/>
      <c r="EQ62" s="51"/>
      <c r="ER62" s="49"/>
      <c r="ES62" s="51"/>
      <c r="ET62" s="49"/>
      <c r="EU62" s="51"/>
      <c r="EV62" s="49"/>
      <c r="EW62" s="49"/>
      <c r="EX62" s="52"/>
      <c r="EY62" s="59"/>
      <c r="EZ62" s="55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6"/>
      <c r="FQ62" s="60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7"/>
      <c r="GC62" s="57"/>
      <c r="GD62" s="57"/>
      <c r="GE62" s="56"/>
      <c r="GF62" s="59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6"/>
      <c r="GS62" s="60"/>
      <c r="GT62" s="55"/>
      <c r="GU62" s="55"/>
      <c r="GV62" s="55"/>
      <c r="GW62" s="55"/>
      <c r="GX62" s="55"/>
      <c r="GY62" s="55"/>
      <c r="GZ62" s="55"/>
      <c r="HA62" s="55"/>
      <c r="HB62" s="57"/>
      <c r="HC62" s="59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7"/>
      <c r="HY62" s="57"/>
      <c r="HZ62" s="57"/>
      <c r="IA62" s="57"/>
      <c r="IB62" s="57"/>
      <c r="IC62" s="56"/>
      <c r="ID62" s="60">
        <v>1</v>
      </c>
      <c r="IE62" s="55"/>
      <c r="IF62" s="55"/>
      <c r="IG62" s="55"/>
      <c r="IH62" s="57"/>
      <c r="II62" s="57">
        <v>1</v>
      </c>
      <c r="IJ62" s="57"/>
      <c r="IK62" s="57"/>
      <c r="IL62" s="57"/>
      <c r="IM62" s="57"/>
      <c r="IN62" s="57"/>
      <c r="IO62" s="57"/>
      <c r="IP62" s="57"/>
      <c r="IQ62" s="57"/>
      <c r="IR62" s="57">
        <v>1</v>
      </c>
      <c r="IS62" s="57">
        <v>1</v>
      </c>
      <c r="IT62" s="57"/>
      <c r="IU62" s="57"/>
      <c r="IV62" s="57">
        <v>1</v>
      </c>
      <c r="IW62" s="57">
        <v>1</v>
      </c>
      <c r="IX62" s="57">
        <v>1</v>
      </c>
      <c r="IY62" s="57">
        <v>1</v>
      </c>
      <c r="IZ62" s="57"/>
      <c r="JA62" s="61"/>
      <c r="JB62" s="55"/>
      <c r="JC62" s="62"/>
      <c r="JD62" s="55"/>
      <c r="JE62" s="63"/>
      <c r="JF62" s="60"/>
      <c r="JG62" s="55"/>
      <c r="JH62" s="55"/>
      <c r="JI62" s="56"/>
      <c r="JJ62" s="59">
        <v>1</v>
      </c>
      <c r="JK62" s="55"/>
      <c r="JL62" s="55"/>
      <c r="JM62" s="55"/>
      <c r="JN62" s="55"/>
      <c r="JO62" s="55"/>
      <c r="JP62" s="55">
        <v>1</v>
      </c>
      <c r="JQ62" s="55">
        <v>1</v>
      </c>
      <c r="JR62" s="56"/>
    </row>
    <row r="63" spans="1:278" s="53" customFormat="1" ht="30" customHeight="1" x14ac:dyDescent="0.25">
      <c r="A63" s="125">
        <f>'[1]Analityka medyczna-szczegółowy'!A63</f>
        <v>42</v>
      </c>
      <c r="B63" s="126" t="str">
        <f>IF('[1]Analityka medyczna-szczegółowy'!B63&gt;0,'[1]Analityka medyczna-szczegółowy'!B63," ")</f>
        <v>D</v>
      </c>
      <c r="C63" s="127" t="str">
        <f>IF('[1]Analityka medyczna-szczegółowy'!C63&gt;0,'[1]Analityka medyczna-szczegółowy'!C63," ")</f>
        <v>2025/2026</v>
      </c>
      <c r="D63" s="127" t="str">
        <f>IF('[1]Analityka medyczna-szczegółowy'!D63&gt;0,'[1]Analityka medyczna-szczegółowy'!D63," ")</f>
        <v xml:space="preserve"> </v>
      </c>
      <c r="E63" s="126">
        <f>IF('[1]Analityka medyczna-szczegółowy'!E63&gt;0,'[1]Analityka medyczna-szczegółowy'!E63," ")</f>
        <v>3</v>
      </c>
      <c r="F63" s="125" t="str">
        <f>IF('[1]Analityka medyczna-szczegółowy'!F63&gt;0,'[1]Analityka medyczna-szczegółowy'!F63," ")</f>
        <v>2027/2028</v>
      </c>
      <c r="G63" s="125" t="str">
        <f>IF('[1]Analityka medyczna-szczegółowy'!G63&gt;0,'[1]Analityka medyczna-szczegółowy'!G63," ")</f>
        <v>RPS</v>
      </c>
      <c r="H63" s="128" t="str">
        <f>IF('[1]Analityka medyczna-szczegółowy'!H63&gt;0,'[1]Analityka medyczna-szczegółowy'!H63," ")</f>
        <v>ze standardu</v>
      </c>
      <c r="I63" s="128" t="str">
        <f>IF('[1]Analityka medyczna-szczegółowy'!I63&gt;0,'[1]Analityka medyczna-szczegółowy'!I63," ")</f>
        <v>Organizacja medycznych laboratoriów diagnostycznych</v>
      </c>
      <c r="J63" s="129">
        <f>'[1]Analityka medyczna-szczegółowy'!L63</f>
        <v>50</v>
      </c>
      <c r="K63" s="130">
        <f>'[1]Analityka medyczna-szczegółowy'!M63</f>
        <v>15</v>
      </c>
      <c r="L63" s="131">
        <f>'[1]Analityka medyczna-szczegółowy'!N63</f>
        <v>35</v>
      </c>
      <c r="M63" s="132">
        <f>'[1]Analityka medyczna-szczegółowy'!AA63+'[1]Analityka medyczna-szczegółowy'!AC63+'[1]Analityka medyczna-szczegółowy'!AX63+'[1]Analityka medyczna-szczegółowy'!AZ63</f>
        <v>35</v>
      </c>
      <c r="N63" s="133">
        <f>'[1]Analityka medyczna-szczegółowy'!O63</f>
        <v>35</v>
      </c>
      <c r="O63" s="134">
        <f>'[1]Analityka medyczna-szczegółowy'!P63</f>
        <v>2</v>
      </c>
      <c r="P63" s="135" t="str">
        <f>'[1]Analityka medyczna-szczegółowy'!U63</f>
        <v>zal</v>
      </c>
      <c r="Q63" s="35">
        <f t="shared" si="16"/>
        <v>4</v>
      </c>
      <c r="R63" s="36">
        <f t="shared" si="17"/>
        <v>4</v>
      </c>
      <c r="S63" s="97">
        <f t="shared" si="18"/>
        <v>3</v>
      </c>
      <c r="T63" s="42"/>
      <c r="U63" s="42"/>
      <c r="V63" s="42"/>
      <c r="W63" s="42"/>
      <c r="X63" s="42"/>
      <c r="Y63" s="42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1"/>
      <c r="AP63" s="54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56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51"/>
      <c r="BZ63" s="54"/>
      <c r="CA63" s="42"/>
      <c r="CB63" s="42"/>
      <c r="CC63" s="42">
        <v>1</v>
      </c>
      <c r="CD63" s="42"/>
      <c r="CE63" s="42"/>
      <c r="CF63" s="42"/>
      <c r="CG63" s="42"/>
      <c r="CH63" s="42">
        <v>1</v>
      </c>
      <c r="CI63" s="42"/>
      <c r="CJ63" s="42">
        <v>1</v>
      </c>
      <c r="CK63" s="42">
        <v>1</v>
      </c>
      <c r="CL63" s="42"/>
      <c r="CM63" s="42"/>
      <c r="CN63" s="5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9"/>
      <c r="DS63" s="42"/>
      <c r="DT63" s="51"/>
      <c r="DU63" s="50"/>
      <c r="DV63" s="49"/>
      <c r="DW63" s="51"/>
      <c r="DX63" s="49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52"/>
      <c r="EP63" s="58"/>
      <c r="EQ63" s="51"/>
      <c r="ER63" s="49"/>
      <c r="ES63" s="51"/>
      <c r="ET63" s="49"/>
      <c r="EU63" s="51"/>
      <c r="EV63" s="49"/>
      <c r="EW63" s="49"/>
      <c r="EX63" s="52"/>
      <c r="EY63" s="59"/>
      <c r="EZ63" s="55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6"/>
      <c r="FQ63" s="60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7"/>
      <c r="GC63" s="57"/>
      <c r="GD63" s="57"/>
      <c r="GE63" s="56"/>
      <c r="GF63" s="59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6"/>
      <c r="GS63" s="60"/>
      <c r="GT63" s="55"/>
      <c r="GU63" s="55"/>
      <c r="GV63" s="55">
        <v>1</v>
      </c>
      <c r="GW63" s="55"/>
      <c r="GX63" s="55"/>
      <c r="GY63" s="55">
        <v>1</v>
      </c>
      <c r="GZ63" s="55">
        <v>1</v>
      </c>
      <c r="HA63" s="55"/>
      <c r="HB63" s="57">
        <v>1</v>
      </c>
      <c r="HC63" s="59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7"/>
      <c r="HY63" s="57"/>
      <c r="HZ63" s="57"/>
      <c r="IA63" s="57"/>
      <c r="IB63" s="57"/>
      <c r="IC63" s="56"/>
      <c r="ID63" s="60"/>
      <c r="IE63" s="55"/>
      <c r="IF63" s="55"/>
      <c r="IG63" s="55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  <c r="IW63" s="57"/>
      <c r="IX63" s="57"/>
      <c r="IY63" s="57"/>
      <c r="IZ63" s="57"/>
      <c r="JA63" s="61"/>
      <c r="JB63" s="55"/>
      <c r="JC63" s="62"/>
      <c r="JD63" s="55"/>
      <c r="JE63" s="63"/>
      <c r="JF63" s="60"/>
      <c r="JG63" s="55"/>
      <c r="JH63" s="55"/>
      <c r="JI63" s="56"/>
      <c r="JJ63" s="59"/>
      <c r="JK63" s="55">
        <v>1</v>
      </c>
      <c r="JL63" s="55"/>
      <c r="JM63" s="55"/>
      <c r="JN63" s="55"/>
      <c r="JO63" s="55">
        <v>1</v>
      </c>
      <c r="JP63" s="55"/>
      <c r="JQ63" s="55"/>
      <c r="JR63" s="56">
        <v>1</v>
      </c>
    </row>
    <row r="64" spans="1:278" s="53" customFormat="1" ht="30" customHeight="1" x14ac:dyDescent="0.25">
      <c r="A64" s="125">
        <f>'[1]Analityka medyczna-szczegółowy'!A64</f>
        <v>43</v>
      </c>
      <c r="B64" s="126" t="str">
        <f>IF('[1]Analityka medyczna-szczegółowy'!B64&gt;0,'[1]Analityka medyczna-szczegółowy'!B64," ")</f>
        <v>F</v>
      </c>
      <c r="C64" s="127" t="str">
        <f>IF('[1]Analityka medyczna-szczegółowy'!C64&gt;0,'[1]Analityka medyczna-szczegółowy'!C64," ")</f>
        <v>2025/2026</v>
      </c>
      <c r="D64" s="127" t="str">
        <f>IF('[1]Analityka medyczna-szczegółowy'!D64&gt;0,'[1]Analityka medyczna-szczegółowy'!D64," ")</f>
        <v xml:space="preserve"> </v>
      </c>
      <c r="E64" s="126">
        <f>IF('[1]Analityka medyczna-szczegółowy'!E64&gt;0,'[1]Analityka medyczna-szczegółowy'!E64," ")</f>
        <v>3</v>
      </c>
      <c r="F64" s="125" t="str">
        <f>IF('[1]Analityka medyczna-szczegółowy'!F64&gt;0,'[1]Analityka medyczna-szczegółowy'!F64," ")</f>
        <v>2027/2028</v>
      </c>
      <c r="G64" s="125" t="str">
        <f>IF('[1]Analityka medyczna-szczegółowy'!G64&gt;0,'[1]Analityka medyczna-szczegółowy'!G64," ")</f>
        <v>RPS</v>
      </c>
      <c r="H64" s="128" t="str">
        <f>IF('[1]Analityka medyczna-szczegółowy'!H64&gt;0,'[1]Analityka medyczna-szczegółowy'!H64," ")</f>
        <v>ze standardu</v>
      </c>
      <c r="I64" s="128" t="str">
        <f>IF('[1]Analityka medyczna-szczegółowy'!I64&gt;0,'[1]Analityka medyczna-szczegółowy'!I64," ")</f>
        <v>Techniki pobierania materiału biologicznego</v>
      </c>
      <c r="J64" s="129">
        <f>'[1]Analityka medyczna-szczegółowy'!L64</f>
        <v>50</v>
      </c>
      <c r="K64" s="130">
        <f>'[1]Analityka medyczna-szczegółowy'!M64</f>
        <v>30</v>
      </c>
      <c r="L64" s="131">
        <f>'[1]Analityka medyczna-szczegółowy'!N64</f>
        <v>20</v>
      </c>
      <c r="M64" s="132">
        <f>'[1]Analityka medyczna-szczegółowy'!AA64+'[1]Analityka medyczna-szczegółowy'!AC64+'[1]Analityka medyczna-szczegółowy'!AX64+'[1]Analityka medyczna-szczegółowy'!AZ64</f>
        <v>10</v>
      </c>
      <c r="N64" s="133">
        <f>'[1]Analityka medyczna-szczegółowy'!O64</f>
        <v>20</v>
      </c>
      <c r="O64" s="134">
        <f>'[1]Analityka medyczna-szczegółowy'!P64</f>
        <v>2</v>
      </c>
      <c r="P64" s="135" t="str">
        <f>'[1]Analityka medyczna-szczegółowy'!U64</f>
        <v>zal</v>
      </c>
      <c r="Q64" s="35">
        <f t="shared" si="16"/>
        <v>5</v>
      </c>
      <c r="R64" s="36">
        <f t="shared" si="17"/>
        <v>3</v>
      </c>
      <c r="S64" s="97">
        <f t="shared" si="18"/>
        <v>2</v>
      </c>
      <c r="T64" s="42"/>
      <c r="U64" s="42"/>
      <c r="V64" s="42"/>
      <c r="W64" s="42"/>
      <c r="X64" s="42"/>
      <c r="Y64" s="42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1"/>
      <c r="AP64" s="54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56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51"/>
      <c r="BZ64" s="54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5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9"/>
      <c r="DS64" s="42"/>
      <c r="DT64" s="51"/>
      <c r="DU64" s="50">
        <v>1</v>
      </c>
      <c r="DV64" s="49">
        <v>1</v>
      </c>
      <c r="DW64" s="51"/>
      <c r="DX64" s="49"/>
      <c r="DY64" s="42"/>
      <c r="DZ64" s="42">
        <v>1</v>
      </c>
      <c r="EA64" s="42">
        <v>1</v>
      </c>
      <c r="EB64" s="42">
        <v>1</v>
      </c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  <c r="EO64" s="52"/>
      <c r="EP64" s="58"/>
      <c r="EQ64" s="51"/>
      <c r="ER64" s="49"/>
      <c r="ES64" s="51"/>
      <c r="ET64" s="49"/>
      <c r="EU64" s="51"/>
      <c r="EV64" s="49"/>
      <c r="EW64" s="49"/>
      <c r="EX64" s="52"/>
      <c r="EY64" s="59"/>
      <c r="EZ64" s="55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6"/>
      <c r="FQ64" s="60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7"/>
      <c r="GC64" s="57"/>
      <c r="GD64" s="57"/>
      <c r="GE64" s="56"/>
      <c r="GF64" s="59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6"/>
      <c r="GS64" s="60"/>
      <c r="GT64" s="55"/>
      <c r="GU64" s="55"/>
      <c r="GV64" s="55"/>
      <c r="GW64" s="55"/>
      <c r="GX64" s="55"/>
      <c r="GY64" s="55"/>
      <c r="GZ64" s="55"/>
      <c r="HA64" s="55"/>
      <c r="HB64" s="57"/>
      <c r="HC64" s="59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7"/>
      <c r="HY64" s="57"/>
      <c r="HZ64" s="57"/>
      <c r="IA64" s="57"/>
      <c r="IB64" s="57"/>
      <c r="IC64" s="56"/>
      <c r="ID64" s="60"/>
      <c r="IE64" s="55">
        <v>1</v>
      </c>
      <c r="IF64" s="55">
        <v>1</v>
      </c>
      <c r="IG64" s="55">
        <v>1</v>
      </c>
      <c r="IH64" s="57"/>
      <c r="II64" s="57"/>
      <c r="IJ64" s="57"/>
      <c r="IK64" s="57"/>
      <c r="IL64" s="57"/>
      <c r="IM64" s="57"/>
      <c r="IN64" s="57"/>
      <c r="IO64" s="57"/>
      <c r="IP64" s="57"/>
      <c r="IQ64" s="57"/>
      <c r="IR64" s="57"/>
      <c r="IS64" s="57"/>
      <c r="IT64" s="57"/>
      <c r="IU64" s="57"/>
      <c r="IV64" s="57"/>
      <c r="IW64" s="57"/>
      <c r="IX64" s="57"/>
      <c r="IY64" s="57"/>
      <c r="IZ64" s="57"/>
      <c r="JA64" s="61"/>
      <c r="JB64" s="55"/>
      <c r="JC64" s="62"/>
      <c r="JD64" s="55"/>
      <c r="JE64" s="63"/>
      <c r="JF64" s="60"/>
      <c r="JG64" s="55"/>
      <c r="JH64" s="55"/>
      <c r="JI64" s="56"/>
      <c r="JJ64" s="59"/>
      <c r="JK64" s="55">
        <v>1</v>
      </c>
      <c r="JL64" s="55"/>
      <c r="JM64" s="55"/>
      <c r="JN64" s="55"/>
      <c r="JO64" s="55">
        <v>1</v>
      </c>
      <c r="JP64" s="55"/>
      <c r="JQ64" s="55"/>
      <c r="JR64" s="56"/>
    </row>
    <row r="65" spans="1:278" s="53" customFormat="1" ht="30" customHeight="1" x14ac:dyDescent="0.25">
      <c r="A65" s="125">
        <f>'[1]Analityka medyczna-szczegółowy'!A65</f>
        <v>44</v>
      </c>
      <c r="B65" s="126" t="str">
        <f>IF('[1]Analityka medyczna-szczegółowy'!B65&gt;0,'[1]Analityka medyczna-szczegółowy'!B65," ")</f>
        <v xml:space="preserve"> </v>
      </c>
      <c r="C65" s="127" t="str">
        <f>IF('[1]Analityka medyczna-szczegółowy'!C65&gt;0,'[1]Analityka medyczna-szczegółowy'!C65," ")</f>
        <v>2025/2026</v>
      </c>
      <c r="D65" s="127" t="str">
        <f>IF('[1]Analityka medyczna-szczegółowy'!D65&gt;0,'[1]Analityka medyczna-szczegółowy'!D65," ")</f>
        <v xml:space="preserve"> </v>
      </c>
      <c r="E65" s="126">
        <f>IF('[1]Analityka medyczna-szczegółowy'!E65&gt;0,'[1]Analityka medyczna-szczegółowy'!E65," ")</f>
        <v>3</v>
      </c>
      <c r="F65" s="125" t="str">
        <f>IF('[1]Analityka medyczna-szczegółowy'!F65&gt;0,'[1]Analityka medyczna-szczegółowy'!F65," ")</f>
        <v>2027/2028</v>
      </c>
      <c r="G65" s="125" t="str">
        <f>IF('[1]Analityka medyczna-szczegółowy'!G65&gt;0,'[1]Analityka medyczna-szczegółowy'!G65," ")</f>
        <v>PSW</v>
      </c>
      <c r="H65" s="128" t="str">
        <f>IF('[1]Analityka medyczna-szczegółowy'!H65&gt;0,'[1]Analityka medyczna-szczegółowy'!H65," ")</f>
        <v>do dyspozycji uczelni (Autorska oferta uczelni)</v>
      </c>
      <c r="I65" s="128" t="str">
        <f>IF('[1]Analityka medyczna-szczegółowy'!I65&gt;0,'[1]Analityka medyczna-szczegółowy'!I65," ")</f>
        <v>Przedmioty fakultatywne</v>
      </c>
      <c r="J65" s="129">
        <f>'[1]Analityka medyczna-szczegółowy'!L65</f>
        <v>100</v>
      </c>
      <c r="K65" s="130">
        <f>'[1]Analityka medyczna-szczegółowy'!M65</f>
        <v>20</v>
      </c>
      <c r="L65" s="131">
        <f>'[1]Analityka medyczna-szczegółowy'!N65</f>
        <v>80</v>
      </c>
      <c r="M65" s="132">
        <f>'[1]Analityka medyczna-szczegółowy'!AA65+'[1]Analityka medyczna-szczegółowy'!AC65+'[1]Analityka medyczna-szczegółowy'!AX65+'[1]Analityka medyczna-szczegółowy'!AZ65</f>
        <v>80</v>
      </c>
      <c r="N65" s="133">
        <f>'[1]Analityka medyczna-szczegółowy'!O65</f>
        <v>80</v>
      </c>
      <c r="O65" s="134">
        <f>'[1]Analityka medyczna-szczegółowy'!P65</f>
        <v>4</v>
      </c>
      <c r="P65" s="135" t="str">
        <f>'[1]Analityka medyczna-szczegółowy'!U65</f>
        <v>zal</v>
      </c>
      <c r="Q65" s="35">
        <f t="shared" si="16"/>
        <v>0</v>
      </c>
      <c r="R65" s="36">
        <f t="shared" si="17"/>
        <v>0</v>
      </c>
      <c r="S65" s="97">
        <f t="shared" si="18"/>
        <v>0</v>
      </c>
      <c r="T65" s="42"/>
      <c r="U65" s="42"/>
      <c r="V65" s="42"/>
      <c r="W65" s="42"/>
      <c r="X65" s="42"/>
      <c r="Y65" s="42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1"/>
      <c r="AP65" s="54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56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51"/>
      <c r="BZ65" s="54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5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9"/>
      <c r="DS65" s="42"/>
      <c r="DT65" s="51"/>
      <c r="DU65" s="50"/>
      <c r="DV65" s="49"/>
      <c r="DW65" s="51"/>
      <c r="DX65" s="49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  <c r="EO65" s="52"/>
      <c r="EP65" s="58"/>
      <c r="EQ65" s="51"/>
      <c r="ER65" s="49"/>
      <c r="ES65" s="51"/>
      <c r="ET65" s="49"/>
      <c r="EU65" s="51"/>
      <c r="EV65" s="49"/>
      <c r="EW65" s="49"/>
      <c r="EX65" s="52"/>
      <c r="EY65" s="59"/>
      <c r="EZ65" s="55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6"/>
      <c r="FQ65" s="60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7"/>
      <c r="GC65" s="57"/>
      <c r="GD65" s="57"/>
      <c r="GE65" s="56"/>
      <c r="GF65" s="59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6"/>
      <c r="GS65" s="60"/>
      <c r="GT65" s="55"/>
      <c r="GU65" s="55"/>
      <c r="GV65" s="55"/>
      <c r="GW65" s="55"/>
      <c r="GX65" s="55"/>
      <c r="GY65" s="55"/>
      <c r="GZ65" s="55"/>
      <c r="HA65" s="55"/>
      <c r="HB65" s="57"/>
      <c r="HC65" s="59"/>
      <c r="HD65" s="55"/>
      <c r="HE65" s="55"/>
      <c r="HF65" s="55"/>
      <c r="HG65" s="55"/>
      <c r="HH65" s="55"/>
      <c r="HI65" s="55"/>
      <c r="HJ65" s="55"/>
      <c r="HK65" s="55"/>
      <c r="HL65" s="55"/>
      <c r="HM65" s="55"/>
      <c r="HN65" s="55"/>
      <c r="HO65" s="55"/>
      <c r="HP65" s="55"/>
      <c r="HQ65" s="55"/>
      <c r="HR65" s="55"/>
      <c r="HS65" s="55"/>
      <c r="HT65" s="55"/>
      <c r="HU65" s="55"/>
      <c r="HV65" s="55"/>
      <c r="HW65" s="55"/>
      <c r="HX65" s="57"/>
      <c r="HY65" s="57"/>
      <c r="HZ65" s="57"/>
      <c r="IA65" s="57"/>
      <c r="IB65" s="57"/>
      <c r="IC65" s="56"/>
      <c r="ID65" s="60"/>
      <c r="IE65" s="55"/>
      <c r="IF65" s="55"/>
      <c r="IG65" s="55"/>
      <c r="IH65" s="57"/>
      <c r="II65" s="57"/>
      <c r="IJ65" s="57"/>
      <c r="IK65" s="57"/>
      <c r="IL65" s="57"/>
      <c r="IM65" s="57"/>
      <c r="IN65" s="57"/>
      <c r="IO65" s="57"/>
      <c r="IP65" s="57"/>
      <c r="IQ65" s="57"/>
      <c r="IR65" s="57"/>
      <c r="IS65" s="57"/>
      <c r="IT65" s="57"/>
      <c r="IU65" s="57"/>
      <c r="IV65" s="57"/>
      <c r="IW65" s="57"/>
      <c r="IX65" s="57"/>
      <c r="IY65" s="57"/>
      <c r="IZ65" s="57"/>
      <c r="JA65" s="61"/>
      <c r="JB65" s="55"/>
      <c r="JC65" s="62"/>
      <c r="JD65" s="55"/>
      <c r="JE65" s="63"/>
      <c r="JF65" s="60"/>
      <c r="JG65" s="55"/>
      <c r="JH65" s="55"/>
      <c r="JI65" s="56"/>
      <c r="JJ65" s="59"/>
      <c r="JK65" s="55"/>
      <c r="JL65" s="55"/>
      <c r="JM65" s="55"/>
      <c r="JN65" s="55"/>
      <c r="JO65" s="55"/>
      <c r="JP65" s="55"/>
      <c r="JQ65" s="55"/>
      <c r="JR65" s="56"/>
    </row>
    <row r="66" spans="1:278" s="53" customFormat="1" ht="30" customHeight="1" x14ac:dyDescent="0.25">
      <c r="A66" s="125">
        <f>'[1]Analityka medyczna-szczegółowy'!A66</f>
        <v>45</v>
      </c>
      <c r="B66" s="126" t="str">
        <f>IF('[1]Analityka medyczna-szczegółowy'!B66&gt;0,'[1]Analityka medyczna-szczegółowy'!B66," ")</f>
        <v>H</v>
      </c>
      <c r="C66" s="127" t="str">
        <f>IF('[1]Analityka medyczna-szczegółowy'!C66&gt;0,'[1]Analityka medyczna-szczegółowy'!C66," ")</f>
        <v>2025/2026</v>
      </c>
      <c r="D66" s="127" t="str">
        <f>IF('[1]Analityka medyczna-szczegółowy'!D66&gt;0,'[1]Analityka medyczna-szczegółowy'!D66," ")</f>
        <v xml:space="preserve"> </v>
      </c>
      <c r="E66" s="126">
        <f>IF('[1]Analityka medyczna-szczegółowy'!E66&gt;0,'[1]Analityka medyczna-szczegółowy'!E66," ")</f>
        <v>3</v>
      </c>
      <c r="F66" s="125" t="str">
        <f>IF('[1]Analityka medyczna-szczegółowy'!F66&gt;0,'[1]Analityka medyczna-szczegółowy'!F66," ")</f>
        <v>2027/2028</v>
      </c>
      <c r="G66" s="125" t="str">
        <f>IF('[1]Analityka medyczna-szczegółowy'!G66&gt;0,'[1]Analityka medyczna-szczegółowy'!G66," ")</f>
        <v>RPS</v>
      </c>
      <c r="H66" s="128" t="str">
        <f>IF('[1]Analityka medyczna-szczegółowy'!H66&gt;0,'[1]Analityka medyczna-szczegółowy'!H66," ")</f>
        <v>ze standardu</v>
      </c>
      <c r="I66" s="128" t="str">
        <f>IF('[1]Analityka medyczna-szczegółowy'!I66&gt;0,'[1]Analityka medyczna-szczegółowy'!I66," ")</f>
        <v>Praktyka zawodowa  w zakresie hematologii i koagulologii</v>
      </c>
      <c r="J66" s="129">
        <f>'[1]Analityka medyczna-szczegółowy'!L66</f>
        <v>90</v>
      </c>
      <c r="K66" s="130">
        <f>'[1]Analityka medyczna-szczegółowy'!M66</f>
        <v>0</v>
      </c>
      <c r="L66" s="131">
        <f>'[1]Analityka medyczna-szczegółowy'!N66</f>
        <v>90</v>
      </c>
      <c r="M66" s="132">
        <f>'[1]Analityka medyczna-szczegółowy'!AA66+'[1]Analityka medyczna-szczegółowy'!AC66+'[1]Analityka medyczna-szczegółowy'!AX66+'[1]Analityka medyczna-szczegółowy'!AZ66</f>
        <v>0</v>
      </c>
      <c r="N66" s="133">
        <f>'[1]Analityka medyczna-szczegółowy'!O66</f>
        <v>90</v>
      </c>
      <c r="O66" s="134">
        <f>'[1]Analityka medyczna-szczegółowy'!P66</f>
        <v>3</v>
      </c>
      <c r="P66" s="135" t="str">
        <f>'[1]Analityka medyczna-szczegółowy'!U66</f>
        <v>zal</v>
      </c>
      <c r="Q66" s="35">
        <f t="shared" si="16"/>
        <v>8</v>
      </c>
      <c r="R66" s="36">
        <f t="shared" si="17"/>
        <v>4</v>
      </c>
      <c r="S66" s="97">
        <f t="shared" si="18"/>
        <v>4</v>
      </c>
      <c r="T66" s="42"/>
      <c r="U66" s="42"/>
      <c r="V66" s="42"/>
      <c r="W66" s="42"/>
      <c r="X66" s="42"/>
      <c r="Y66" s="42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1"/>
      <c r="AP66" s="54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56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51"/>
      <c r="BZ66" s="54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5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9"/>
      <c r="DS66" s="42"/>
      <c r="DT66" s="51"/>
      <c r="DU66" s="50"/>
      <c r="DV66" s="49"/>
      <c r="DW66" s="51"/>
      <c r="DX66" s="49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  <c r="EO66" s="52"/>
      <c r="EP66" s="58"/>
      <c r="EQ66" s="51">
        <v>1</v>
      </c>
      <c r="ER66" s="49">
        <v>1</v>
      </c>
      <c r="ES66" s="51">
        <v>1</v>
      </c>
      <c r="ET66" s="49">
        <v>1</v>
      </c>
      <c r="EU66" s="51">
        <v>1</v>
      </c>
      <c r="EV66" s="49">
        <v>1</v>
      </c>
      <c r="EW66" s="49">
        <v>1</v>
      </c>
      <c r="EX66" s="52">
        <v>1</v>
      </c>
      <c r="EY66" s="59"/>
      <c r="EZ66" s="55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6"/>
      <c r="FQ66" s="60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7"/>
      <c r="GC66" s="57"/>
      <c r="GD66" s="57"/>
      <c r="GE66" s="56"/>
      <c r="GF66" s="59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6"/>
      <c r="GS66" s="60"/>
      <c r="GT66" s="55"/>
      <c r="GU66" s="55"/>
      <c r="GV66" s="55"/>
      <c r="GW66" s="55"/>
      <c r="GX66" s="55"/>
      <c r="GY66" s="55"/>
      <c r="GZ66" s="55"/>
      <c r="HA66" s="55"/>
      <c r="HB66" s="57"/>
      <c r="HC66" s="59"/>
      <c r="HD66" s="55"/>
      <c r="HE66" s="55"/>
      <c r="HF66" s="55"/>
      <c r="HG66" s="55"/>
      <c r="HH66" s="55"/>
      <c r="HI66" s="55"/>
      <c r="HJ66" s="55"/>
      <c r="HK66" s="55"/>
      <c r="HL66" s="55"/>
      <c r="HM66" s="55"/>
      <c r="HN66" s="55"/>
      <c r="HO66" s="55"/>
      <c r="HP66" s="55"/>
      <c r="HQ66" s="55"/>
      <c r="HR66" s="55"/>
      <c r="HS66" s="55"/>
      <c r="HT66" s="55"/>
      <c r="HU66" s="55"/>
      <c r="HV66" s="55"/>
      <c r="HW66" s="55"/>
      <c r="HX66" s="57"/>
      <c r="HY66" s="57"/>
      <c r="HZ66" s="57"/>
      <c r="IA66" s="57"/>
      <c r="IB66" s="57"/>
      <c r="IC66" s="56"/>
      <c r="ID66" s="60"/>
      <c r="IE66" s="55"/>
      <c r="IF66" s="55"/>
      <c r="IG66" s="55"/>
      <c r="IH66" s="57"/>
      <c r="II66" s="57"/>
      <c r="IJ66" s="57"/>
      <c r="IK66" s="57"/>
      <c r="IL66" s="57"/>
      <c r="IM66" s="57"/>
      <c r="IN66" s="57"/>
      <c r="IO66" s="57"/>
      <c r="IP66" s="57"/>
      <c r="IQ66" s="57"/>
      <c r="IR66" s="57"/>
      <c r="IS66" s="57"/>
      <c r="IT66" s="57"/>
      <c r="IU66" s="57"/>
      <c r="IV66" s="57"/>
      <c r="IW66" s="57"/>
      <c r="IX66" s="57"/>
      <c r="IY66" s="57"/>
      <c r="IZ66" s="57"/>
      <c r="JA66" s="61"/>
      <c r="JB66" s="55"/>
      <c r="JC66" s="62"/>
      <c r="JD66" s="55"/>
      <c r="JE66" s="63"/>
      <c r="JF66" s="60">
        <v>1</v>
      </c>
      <c r="JG66" s="55">
        <v>1</v>
      </c>
      <c r="JH66" s="55">
        <v>1</v>
      </c>
      <c r="JI66" s="56">
        <v>1</v>
      </c>
      <c r="JJ66" s="59">
        <v>1</v>
      </c>
      <c r="JK66" s="55">
        <v>1</v>
      </c>
      <c r="JL66" s="55">
        <v>1</v>
      </c>
      <c r="JM66" s="55"/>
      <c r="JN66" s="55">
        <v>1</v>
      </c>
      <c r="JO66" s="55"/>
      <c r="JP66" s="55"/>
      <c r="JQ66" s="55"/>
      <c r="JR66" s="56"/>
    </row>
    <row r="67" spans="1:278" s="53" customFormat="1" ht="30" customHeight="1" x14ac:dyDescent="0.25">
      <c r="A67" s="125">
        <f>'[1]Analityka medyczna-szczegółowy'!A67</f>
        <v>46</v>
      </c>
      <c r="B67" s="126" t="str">
        <f>IF('[1]Analityka medyczna-szczegółowy'!B67&gt;0,'[1]Analityka medyczna-szczegółowy'!B67," ")</f>
        <v>H</v>
      </c>
      <c r="C67" s="127" t="str">
        <f>IF('[1]Analityka medyczna-szczegółowy'!C67&gt;0,'[1]Analityka medyczna-szczegółowy'!C67," ")</f>
        <v>2025/2026</v>
      </c>
      <c r="D67" s="127" t="str">
        <f>IF('[1]Analityka medyczna-szczegółowy'!D67&gt;0,'[1]Analityka medyczna-szczegółowy'!D67," ")</f>
        <v xml:space="preserve"> </v>
      </c>
      <c r="E67" s="126">
        <f>IF('[1]Analityka medyczna-szczegółowy'!E67&gt;0,'[1]Analityka medyczna-szczegółowy'!E67," ")</f>
        <v>3</v>
      </c>
      <c r="F67" s="125" t="str">
        <f>IF('[1]Analityka medyczna-szczegółowy'!F67&gt;0,'[1]Analityka medyczna-szczegółowy'!F67," ")</f>
        <v>2027/2028</v>
      </c>
      <c r="G67" s="125" t="str">
        <f>IF('[1]Analityka medyczna-szczegółowy'!G67&gt;0,'[1]Analityka medyczna-szczegółowy'!G67," ")</f>
        <v>RPS</v>
      </c>
      <c r="H67" s="128" t="str">
        <f>IF('[1]Analityka medyczna-szczegółowy'!H67&gt;0,'[1]Analityka medyczna-szczegółowy'!H67," ")</f>
        <v>ze standardu</v>
      </c>
      <c r="I67" s="128" t="str">
        <f>IF('[1]Analityka medyczna-szczegółowy'!I67&gt;0,'[1]Analityka medyczna-szczegółowy'!I67," ")</f>
        <v>Praktyka zawodowa w zakresie  chemii klinicznej</v>
      </c>
      <c r="J67" s="129">
        <f>'[1]Analityka medyczna-szczegółowy'!L67</f>
        <v>90</v>
      </c>
      <c r="K67" s="130">
        <f>'[1]Analityka medyczna-szczegółowy'!M67</f>
        <v>0</v>
      </c>
      <c r="L67" s="131">
        <f>'[1]Analityka medyczna-szczegółowy'!N67</f>
        <v>90</v>
      </c>
      <c r="M67" s="132">
        <f>'[1]Analityka medyczna-szczegółowy'!AA67+'[1]Analityka medyczna-szczegółowy'!AC67+'[1]Analityka medyczna-szczegółowy'!AX67+'[1]Analityka medyczna-szczegółowy'!AZ67</f>
        <v>0</v>
      </c>
      <c r="N67" s="133">
        <f>'[1]Analityka medyczna-szczegółowy'!O67</f>
        <v>90</v>
      </c>
      <c r="O67" s="134">
        <f>'[1]Analityka medyczna-szczegółowy'!P67</f>
        <v>3</v>
      </c>
      <c r="P67" s="135" t="str">
        <f>'[1]Analityka medyczna-szczegółowy'!U67</f>
        <v>zal</v>
      </c>
      <c r="Q67" s="35">
        <f t="shared" si="16"/>
        <v>8</v>
      </c>
      <c r="R67" s="36">
        <f t="shared" si="17"/>
        <v>4</v>
      </c>
      <c r="S67" s="97">
        <f t="shared" si="18"/>
        <v>4</v>
      </c>
      <c r="T67" s="42"/>
      <c r="U67" s="42"/>
      <c r="V67" s="42"/>
      <c r="W67" s="42"/>
      <c r="X67" s="42"/>
      <c r="Y67" s="42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1"/>
      <c r="AP67" s="54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56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51"/>
      <c r="BZ67" s="54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5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9"/>
      <c r="DS67" s="42"/>
      <c r="DT67" s="51"/>
      <c r="DU67" s="50"/>
      <c r="DV67" s="49"/>
      <c r="DW67" s="51"/>
      <c r="DX67" s="49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52"/>
      <c r="EP67" s="58"/>
      <c r="EQ67" s="51">
        <v>1</v>
      </c>
      <c r="ER67" s="49">
        <v>1</v>
      </c>
      <c r="ES67" s="51">
        <v>1</v>
      </c>
      <c r="ET67" s="49">
        <v>1</v>
      </c>
      <c r="EU67" s="51">
        <v>1</v>
      </c>
      <c r="EV67" s="49">
        <v>1</v>
      </c>
      <c r="EW67" s="49">
        <v>1</v>
      </c>
      <c r="EX67" s="52">
        <v>1</v>
      </c>
      <c r="EY67" s="59"/>
      <c r="EZ67" s="55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6"/>
      <c r="FQ67" s="60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7"/>
      <c r="GC67" s="57"/>
      <c r="GD67" s="57"/>
      <c r="GE67" s="56"/>
      <c r="GF67" s="59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6"/>
      <c r="GS67" s="60"/>
      <c r="GT67" s="55"/>
      <c r="GU67" s="55"/>
      <c r="GV67" s="55"/>
      <c r="GW67" s="55"/>
      <c r="GX67" s="55"/>
      <c r="GY67" s="55"/>
      <c r="GZ67" s="55"/>
      <c r="HA67" s="55"/>
      <c r="HB67" s="57"/>
      <c r="HC67" s="59"/>
      <c r="HD67" s="55"/>
      <c r="HE67" s="55"/>
      <c r="HF67" s="55"/>
      <c r="HG67" s="55"/>
      <c r="HH67" s="55"/>
      <c r="HI67" s="55"/>
      <c r="HJ67" s="55"/>
      <c r="HK67" s="55"/>
      <c r="HL67" s="55"/>
      <c r="HM67" s="55"/>
      <c r="HN67" s="55"/>
      <c r="HO67" s="55"/>
      <c r="HP67" s="55"/>
      <c r="HQ67" s="55"/>
      <c r="HR67" s="55"/>
      <c r="HS67" s="55"/>
      <c r="HT67" s="55"/>
      <c r="HU67" s="55"/>
      <c r="HV67" s="55"/>
      <c r="HW67" s="55"/>
      <c r="HX67" s="57"/>
      <c r="HY67" s="57"/>
      <c r="HZ67" s="57"/>
      <c r="IA67" s="57"/>
      <c r="IB67" s="57"/>
      <c r="IC67" s="56"/>
      <c r="ID67" s="60"/>
      <c r="IE67" s="55"/>
      <c r="IF67" s="55"/>
      <c r="IG67" s="55"/>
      <c r="IH67" s="57"/>
      <c r="II67" s="57"/>
      <c r="IJ67" s="57"/>
      <c r="IK67" s="57"/>
      <c r="IL67" s="57"/>
      <c r="IM67" s="57"/>
      <c r="IN67" s="57"/>
      <c r="IO67" s="57"/>
      <c r="IP67" s="57"/>
      <c r="IQ67" s="57"/>
      <c r="IR67" s="57"/>
      <c r="IS67" s="57"/>
      <c r="IT67" s="57"/>
      <c r="IU67" s="57"/>
      <c r="IV67" s="57"/>
      <c r="IW67" s="57"/>
      <c r="IX67" s="57"/>
      <c r="IY67" s="57"/>
      <c r="IZ67" s="57"/>
      <c r="JA67" s="61"/>
      <c r="JB67" s="55"/>
      <c r="JC67" s="62"/>
      <c r="JD67" s="55"/>
      <c r="JE67" s="63"/>
      <c r="JF67" s="60">
        <v>1</v>
      </c>
      <c r="JG67" s="55">
        <v>1</v>
      </c>
      <c r="JH67" s="55">
        <v>1</v>
      </c>
      <c r="JI67" s="56">
        <v>1</v>
      </c>
      <c r="JJ67" s="59">
        <v>1</v>
      </c>
      <c r="JK67" s="55">
        <v>1</v>
      </c>
      <c r="JL67" s="55">
        <v>1</v>
      </c>
      <c r="JM67" s="55"/>
      <c r="JN67" s="55">
        <v>1</v>
      </c>
      <c r="JO67" s="55"/>
      <c r="JP67" s="55"/>
      <c r="JQ67" s="55"/>
      <c r="JR67" s="56"/>
    </row>
    <row r="68" spans="1:278" s="53" customFormat="1" ht="30" customHeight="1" thickBot="1" x14ac:dyDescent="0.3">
      <c r="A68" s="125">
        <f>'[1]Analityka medyczna-szczegółowy'!A68</f>
        <v>47</v>
      </c>
      <c r="B68" s="126" t="str">
        <f>IF('[1]Analityka medyczna-szczegółowy'!B68&gt;0,'[1]Analityka medyczna-szczegółowy'!B68," ")</f>
        <v>H</v>
      </c>
      <c r="C68" s="127" t="str">
        <f>IF('[1]Analityka medyczna-szczegółowy'!C68&gt;0,'[1]Analityka medyczna-szczegółowy'!C68," ")</f>
        <v>2025/2026</v>
      </c>
      <c r="D68" s="127" t="str">
        <f>IF('[1]Analityka medyczna-szczegółowy'!D68&gt;0,'[1]Analityka medyczna-szczegółowy'!D68," ")</f>
        <v xml:space="preserve"> </v>
      </c>
      <c r="E68" s="126">
        <f>IF('[1]Analityka medyczna-szczegółowy'!E68&gt;0,'[1]Analityka medyczna-szczegółowy'!E68," ")</f>
        <v>3</v>
      </c>
      <c r="F68" s="125" t="str">
        <f>IF('[1]Analityka medyczna-szczegółowy'!F68&gt;0,'[1]Analityka medyczna-szczegółowy'!F68," ")</f>
        <v>2027/2028</v>
      </c>
      <c r="G68" s="125" t="str">
        <f>IF('[1]Analityka medyczna-szczegółowy'!G68&gt;0,'[1]Analityka medyczna-szczegółowy'!G68," ")</f>
        <v>RPS</v>
      </c>
      <c r="H68" s="128" t="str">
        <f>IF('[1]Analityka medyczna-szczegółowy'!H68&gt;0,'[1]Analityka medyczna-szczegółowy'!H68," ")</f>
        <v>ze standardu</v>
      </c>
      <c r="I68" s="128" t="str">
        <f>IF('[1]Analityka medyczna-szczegółowy'!I68&gt;0,'[1]Analityka medyczna-szczegółowy'!I68," ")</f>
        <v>Praktyka zawodowa w zakresie analityki ogólnej</v>
      </c>
      <c r="J68" s="129">
        <f>'[1]Analityka medyczna-szczegółowy'!L68</f>
        <v>60</v>
      </c>
      <c r="K68" s="130">
        <f>'[1]Analityka medyczna-szczegółowy'!M68</f>
        <v>0</v>
      </c>
      <c r="L68" s="131">
        <f>'[1]Analityka medyczna-szczegółowy'!N68</f>
        <v>60</v>
      </c>
      <c r="M68" s="132">
        <f>'[1]Analityka medyczna-szczegółowy'!AA68+'[1]Analityka medyczna-szczegółowy'!AC68+'[1]Analityka medyczna-szczegółowy'!AX68+'[1]Analityka medyczna-szczegółowy'!AZ68</f>
        <v>0</v>
      </c>
      <c r="N68" s="133">
        <f>'[1]Analityka medyczna-szczegółowy'!O68</f>
        <v>60</v>
      </c>
      <c r="O68" s="134">
        <f>'[1]Analityka medyczna-szczegółowy'!P68</f>
        <v>2</v>
      </c>
      <c r="P68" s="135" t="str">
        <f>'[1]Analityka medyczna-szczegółowy'!U68</f>
        <v>zal</v>
      </c>
      <c r="Q68" s="35">
        <f t="shared" si="16"/>
        <v>8</v>
      </c>
      <c r="R68" s="36">
        <f t="shared" si="17"/>
        <v>4</v>
      </c>
      <c r="S68" s="97">
        <f t="shared" si="18"/>
        <v>3</v>
      </c>
      <c r="T68" s="42"/>
      <c r="U68" s="42"/>
      <c r="V68" s="42"/>
      <c r="W68" s="42"/>
      <c r="X68" s="42"/>
      <c r="Y68" s="42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1"/>
      <c r="AP68" s="54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56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51"/>
      <c r="BZ68" s="54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5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9"/>
      <c r="DS68" s="42"/>
      <c r="DT68" s="51"/>
      <c r="DU68" s="50"/>
      <c r="DV68" s="49"/>
      <c r="DW68" s="51"/>
      <c r="DX68" s="49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52"/>
      <c r="EP68" s="58"/>
      <c r="EQ68" s="51">
        <v>1</v>
      </c>
      <c r="ER68" s="49">
        <v>1</v>
      </c>
      <c r="ES68" s="51">
        <v>1</v>
      </c>
      <c r="ET68" s="49">
        <v>1</v>
      </c>
      <c r="EU68" s="51">
        <v>1</v>
      </c>
      <c r="EV68" s="49">
        <v>1</v>
      </c>
      <c r="EW68" s="49">
        <v>1</v>
      </c>
      <c r="EX68" s="52">
        <v>1</v>
      </c>
      <c r="EY68" s="59"/>
      <c r="EZ68" s="55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6"/>
      <c r="FQ68" s="60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7"/>
      <c r="GC68" s="57"/>
      <c r="GD68" s="57"/>
      <c r="GE68" s="56"/>
      <c r="GF68" s="59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6"/>
      <c r="GS68" s="60"/>
      <c r="GT68" s="55"/>
      <c r="GU68" s="55"/>
      <c r="GV68" s="55"/>
      <c r="GW68" s="55"/>
      <c r="GX68" s="55"/>
      <c r="GY68" s="55"/>
      <c r="GZ68" s="55"/>
      <c r="HA68" s="55"/>
      <c r="HB68" s="57"/>
      <c r="HC68" s="59"/>
      <c r="HD68" s="55"/>
      <c r="HE68" s="55"/>
      <c r="HF68" s="55"/>
      <c r="HG68" s="55"/>
      <c r="HH68" s="55"/>
      <c r="HI68" s="55"/>
      <c r="HJ68" s="55"/>
      <c r="HK68" s="55"/>
      <c r="HL68" s="55"/>
      <c r="HM68" s="55"/>
      <c r="HN68" s="55"/>
      <c r="HO68" s="55"/>
      <c r="HP68" s="55"/>
      <c r="HQ68" s="55"/>
      <c r="HR68" s="55"/>
      <c r="HS68" s="55"/>
      <c r="HT68" s="55"/>
      <c r="HU68" s="55"/>
      <c r="HV68" s="55"/>
      <c r="HW68" s="55"/>
      <c r="HX68" s="57"/>
      <c r="HY68" s="57"/>
      <c r="HZ68" s="57"/>
      <c r="IA68" s="57"/>
      <c r="IB68" s="57"/>
      <c r="IC68" s="56"/>
      <c r="ID68" s="60"/>
      <c r="IE68" s="55"/>
      <c r="IF68" s="55"/>
      <c r="IG68" s="55"/>
      <c r="IH68" s="57"/>
      <c r="II68" s="57"/>
      <c r="IJ68" s="57"/>
      <c r="IK68" s="57"/>
      <c r="IL68" s="57"/>
      <c r="IM68" s="57"/>
      <c r="IN68" s="57"/>
      <c r="IO68" s="57"/>
      <c r="IP68" s="57"/>
      <c r="IQ68" s="57"/>
      <c r="IR68" s="57"/>
      <c r="IS68" s="57"/>
      <c r="IT68" s="57"/>
      <c r="IU68" s="57"/>
      <c r="IV68" s="57"/>
      <c r="IW68" s="57"/>
      <c r="IX68" s="57"/>
      <c r="IY68" s="57"/>
      <c r="IZ68" s="57"/>
      <c r="JA68" s="61"/>
      <c r="JB68" s="55"/>
      <c r="JC68" s="62"/>
      <c r="JD68" s="55"/>
      <c r="JE68" s="63"/>
      <c r="JF68" s="60">
        <v>1</v>
      </c>
      <c r="JG68" s="55">
        <v>1</v>
      </c>
      <c r="JH68" s="55">
        <v>1</v>
      </c>
      <c r="JI68" s="56">
        <v>1</v>
      </c>
      <c r="JJ68" s="59"/>
      <c r="JK68" s="55">
        <v>1</v>
      </c>
      <c r="JL68" s="55">
        <v>1</v>
      </c>
      <c r="JM68" s="55"/>
      <c r="JN68" s="55">
        <v>1</v>
      </c>
      <c r="JO68" s="55"/>
      <c r="JP68" s="55"/>
      <c r="JQ68" s="55"/>
      <c r="JR68" s="56"/>
    </row>
    <row r="69" spans="1:278" s="53" customFormat="1" ht="30" customHeight="1" thickBot="1" x14ac:dyDescent="0.3">
      <c r="A69" s="136">
        <f>'[1]Analityka medyczna-szczegółowy'!A69</f>
        <v>0</v>
      </c>
      <c r="B69" s="137" t="str">
        <f>IF('[1]Analityka medyczna-szczegółowy'!B69&gt;0,'[1]Analityka medyczna-szczegółowy'!B69," ")</f>
        <v xml:space="preserve"> </v>
      </c>
      <c r="C69" s="138" t="str">
        <f>IF('[1]Analityka medyczna-szczegółowy'!C69&gt;0,'[1]Analityka medyczna-szczegółowy'!C69," ")</f>
        <v xml:space="preserve"> </v>
      </c>
      <c r="D69" s="138" t="str">
        <f>IF('[1]Analityka medyczna-szczegółowy'!D69&gt;0,'[1]Analityka medyczna-szczegółowy'!D69," ")</f>
        <v xml:space="preserve"> </v>
      </c>
      <c r="E69" s="137" t="str">
        <f>IF('[1]Analityka medyczna-szczegółowy'!E69&gt;0,'[1]Analityka medyczna-szczegółowy'!E69," ")</f>
        <v xml:space="preserve"> </v>
      </c>
      <c r="F69" s="139" t="str">
        <f>IF('[1]Analityka medyczna-szczegółowy'!F69&gt;0,'[1]Analityka medyczna-szczegółowy'!F69," ")</f>
        <v xml:space="preserve"> </v>
      </c>
      <c r="G69" s="139" t="str">
        <f>IF('[1]Analityka medyczna-szczegółowy'!G69&gt;0,'[1]Analityka medyczna-szczegółowy'!G69," ")</f>
        <v xml:space="preserve"> </v>
      </c>
      <c r="H69" s="140" t="str">
        <f>IF('[1]Analityka medyczna-szczegółowy'!H69&gt;0,'[1]Analityka medyczna-szczegółowy'!H69," ")</f>
        <v xml:space="preserve"> </v>
      </c>
      <c r="I69" s="140" t="str">
        <f>IF('[1]Analityka medyczna-szczegółowy'!I69&gt;0,'[1]Analityka medyczna-szczegółowy'!I69," ")</f>
        <v>sumy dla 3 roku</v>
      </c>
      <c r="J69" s="141">
        <f>'[1]Analityka medyczna-szczegółowy'!L69</f>
        <v>1545</v>
      </c>
      <c r="K69" s="141">
        <f>'[1]Analityka medyczna-szczegółowy'!M69</f>
        <v>505</v>
      </c>
      <c r="L69" s="141">
        <f>'[1]Analityka medyczna-szczegółowy'!N69</f>
        <v>1040</v>
      </c>
      <c r="M69" s="141">
        <f>'[1]Analityka medyczna-szczegółowy'!AA69+'[1]Analityka medyczna-szczegółowy'!AC69+'[1]Analityka medyczna-szczegółowy'!AX69+'[1]Analityka medyczna-szczegółowy'!AZ69</f>
        <v>370</v>
      </c>
      <c r="N69" s="141">
        <f>'[1]Analityka medyczna-szczegółowy'!O69</f>
        <v>1040</v>
      </c>
      <c r="O69" s="142">
        <f>'[1]Analityka medyczna-szczegółowy'!P69</f>
        <v>60</v>
      </c>
      <c r="P69" s="141">
        <f>'[1]Analityka medyczna-szczegółowy'!U69</f>
        <v>0</v>
      </c>
      <c r="Q69" s="143">
        <f t="shared" ref="Q69:CB69" si="19">SUM(Q57:Q68)</f>
        <v>61</v>
      </c>
      <c r="R69" s="143">
        <f t="shared" si="19"/>
        <v>52</v>
      </c>
      <c r="S69" s="143">
        <f t="shared" si="19"/>
        <v>39</v>
      </c>
      <c r="T69" s="144">
        <f t="shared" si="19"/>
        <v>0</v>
      </c>
      <c r="U69" s="144">
        <f t="shared" si="19"/>
        <v>0</v>
      </c>
      <c r="V69" s="144">
        <f t="shared" si="19"/>
        <v>0</v>
      </c>
      <c r="W69" s="144">
        <f t="shared" si="19"/>
        <v>0</v>
      </c>
      <c r="X69" s="144">
        <f t="shared" si="19"/>
        <v>0</v>
      </c>
      <c r="Y69" s="144">
        <f t="shared" si="19"/>
        <v>0</v>
      </c>
      <c r="Z69" s="144">
        <f t="shared" si="19"/>
        <v>0</v>
      </c>
      <c r="AA69" s="144">
        <f t="shared" si="19"/>
        <v>0</v>
      </c>
      <c r="AB69" s="144">
        <f t="shared" si="19"/>
        <v>0</v>
      </c>
      <c r="AC69" s="144">
        <f t="shared" si="19"/>
        <v>0</v>
      </c>
      <c r="AD69" s="144">
        <f t="shared" si="19"/>
        <v>0</v>
      </c>
      <c r="AE69" s="144">
        <f t="shared" si="19"/>
        <v>0</v>
      </c>
      <c r="AF69" s="144">
        <f t="shared" si="19"/>
        <v>0</v>
      </c>
      <c r="AG69" s="144">
        <f t="shared" si="19"/>
        <v>0</v>
      </c>
      <c r="AH69" s="144">
        <f t="shared" si="19"/>
        <v>0</v>
      </c>
      <c r="AI69" s="144">
        <f t="shared" si="19"/>
        <v>0</v>
      </c>
      <c r="AJ69" s="144">
        <f t="shared" si="19"/>
        <v>0</v>
      </c>
      <c r="AK69" s="144">
        <f t="shared" si="19"/>
        <v>0</v>
      </c>
      <c r="AL69" s="144">
        <f t="shared" si="19"/>
        <v>0</v>
      </c>
      <c r="AM69" s="144">
        <f t="shared" si="19"/>
        <v>0</v>
      </c>
      <c r="AN69" s="144">
        <f t="shared" si="19"/>
        <v>0</v>
      </c>
      <c r="AO69" s="145">
        <f t="shared" si="19"/>
        <v>0</v>
      </c>
      <c r="AP69" s="146">
        <f t="shared" si="19"/>
        <v>0</v>
      </c>
      <c r="AQ69" s="144">
        <f t="shared" si="19"/>
        <v>0</v>
      </c>
      <c r="AR69" s="144">
        <f t="shared" si="19"/>
        <v>0</v>
      </c>
      <c r="AS69" s="144">
        <f t="shared" si="19"/>
        <v>0</v>
      </c>
      <c r="AT69" s="144">
        <f t="shared" si="19"/>
        <v>0</v>
      </c>
      <c r="AU69" s="144">
        <f t="shared" si="19"/>
        <v>0</v>
      </c>
      <c r="AV69" s="144">
        <f t="shared" si="19"/>
        <v>0</v>
      </c>
      <c r="AW69" s="144">
        <f t="shared" si="19"/>
        <v>0</v>
      </c>
      <c r="AX69" s="144">
        <f t="shared" si="19"/>
        <v>0</v>
      </c>
      <c r="AY69" s="144">
        <f t="shared" si="19"/>
        <v>0</v>
      </c>
      <c r="AZ69" s="144">
        <f t="shared" si="19"/>
        <v>0</v>
      </c>
      <c r="BA69" s="144">
        <f t="shared" si="19"/>
        <v>0</v>
      </c>
      <c r="BB69" s="144">
        <f t="shared" si="19"/>
        <v>0</v>
      </c>
      <c r="BC69" s="144">
        <f t="shared" si="19"/>
        <v>0</v>
      </c>
      <c r="BD69" s="144">
        <f t="shared" si="19"/>
        <v>0</v>
      </c>
      <c r="BE69" s="144">
        <f t="shared" si="19"/>
        <v>0</v>
      </c>
      <c r="BF69" s="144">
        <f t="shared" si="19"/>
        <v>0</v>
      </c>
      <c r="BG69" s="144">
        <f t="shared" si="19"/>
        <v>0</v>
      </c>
      <c r="BH69" s="144">
        <f t="shared" si="19"/>
        <v>0</v>
      </c>
      <c r="BI69" s="144">
        <f t="shared" si="19"/>
        <v>0</v>
      </c>
      <c r="BJ69" s="147">
        <f t="shared" si="19"/>
        <v>0</v>
      </c>
      <c r="BK69" s="148">
        <f t="shared" si="19"/>
        <v>0</v>
      </c>
      <c r="BL69" s="144">
        <f t="shared" si="19"/>
        <v>0</v>
      </c>
      <c r="BM69" s="144">
        <f t="shared" si="19"/>
        <v>0</v>
      </c>
      <c r="BN69" s="144">
        <f t="shared" si="19"/>
        <v>0</v>
      </c>
      <c r="BO69" s="144">
        <f t="shared" si="19"/>
        <v>0</v>
      </c>
      <c r="BP69" s="144">
        <f t="shared" si="19"/>
        <v>0</v>
      </c>
      <c r="BQ69" s="144">
        <f t="shared" si="19"/>
        <v>0</v>
      </c>
      <c r="BR69" s="144">
        <f t="shared" si="19"/>
        <v>0</v>
      </c>
      <c r="BS69" s="144">
        <f t="shared" si="19"/>
        <v>0</v>
      </c>
      <c r="BT69" s="144">
        <f t="shared" si="19"/>
        <v>0</v>
      </c>
      <c r="BU69" s="144">
        <f t="shared" si="19"/>
        <v>0</v>
      </c>
      <c r="BV69" s="144">
        <f t="shared" si="19"/>
        <v>0</v>
      </c>
      <c r="BW69" s="144">
        <f t="shared" si="19"/>
        <v>0</v>
      </c>
      <c r="BX69" s="144">
        <f t="shared" si="19"/>
        <v>0</v>
      </c>
      <c r="BY69" s="145">
        <f t="shared" si="19"/>
        <v>0</v>
      </c>
      <c r="BZ69" s="146">
        <f t="shared" si="19"/>
        <v>0</v>
      </c>
      <c r="CA69" s="144">
        <f t="shared" si="19"/>
        <v>0</v>
      </c>
      <c r="CB69" s="144">
        <f t="shared" si="19"/>
        <v>0</v>
      </c>
      <c r="CC69" s="144">
        <f t="shared" ref="CC69:EN69" si="20">SUM(CC57:CC68)</f>
        <v>1</v>
      </c>
      <c r="CD69" s="144">
        <f t="shared" si="20"/>
        <v>0</v>
      </c>
      <c r="CE69" s="144">
        <f t="shared" si="20"/>
        <v>1</v>
      </c>
      <c r="CF69" s="144">
        <f t="shared" si="20"/>
        <v>1</v>
      </c>
      <c r="CG69" s="144">
        <f t="shared" si="20"/>
        <v>1</v>
      </c>
      <c r="CH69" s="144">
        <f t="shared" si="20"/>
        <v>1</v>
      </c>
      <c r="CI69" s="144">
        <f t="shared" si="20"/>
        <v>0</v>
      </c>
      <c r="CJ69" s="144">
        <f t="shared" si="20"/>
        <v>1</v>
      </c>
      <c r="CK69" s="144">
        <f t="shared" si="20"/>
        <v>1</v>
      </c>
      <c r="CL69" s="144">
        <f t="shared" si="20"/>
        <v>0</v>
      </c>
      <c r="CM69" s="144">
        <f t="shared" si="20"/>
        <v>1</v>
      </c>
      <c r="CN69" s="149">
        <f t="shared" si="20"/>
        <v>1</v>
      </c>
      <c r="CO69" s="148">
        <f t="shared" si="20"/>
        <v>0</v>
      </c>
      <c r="CP69" s="144">
        <f t="shared" si="20"/>
        <v>0</v>
      </c>
      <c r="CQ69" s="144">
        <f t="shared" si="20"/>
        <v>0</v>
      </c>
      <c r="CR69" s="144">
        <f t="shared" si="20"/>
        <v>0</v>
      </c>
      <c r="CS69" s="144">
        <f t="shared" si="20"/>
        <v>0</v>
      </c>
      <c r="CT69" s="144">
        <f t="shared" si="20"/>
        <v>0</v>
      </c>
      <c r="CU69" s="144">
        <f t="shared" si="20"/>
        <v>0</v>
      </c>
      <c r="CV69" s="144">
        <f t="shared" si="20"/>
        <v>0</v>
      </c>
      <c r="CW69" s="144">
        <f t="shared" si="20"/>
        <v>1</v>
      </c>
      <c r="CX69" s="144">
        <f t="shared" si="20"/>
        <v>0</v>
      </c>
      <c r="CY69" s="144">
        <f t="shared" si="20"/>
        <v>0</v>
      </c>
      <c r="CZ69" s="144">
        <f t="shared" si="20"/>
        <v>0</v>
      </c>
      <c r="DA69" s="144">
        <f t="shared" si="20"/>
        <v>0</v>
      </c>
      <c r="DB69" s="144">
        <f t="shared" si="20"/>
        <v>1</v>
      </c>
      <c r="DC69" s="144">
        <f t="shared" si="20"/>
        <v>0</v>
      </c>
      <c r="DD69" s="144">
        <f t="shared" si="20"/>
        <v>0</v>
      </c>
      <c r="DE69" s="144">
        <f t="shared" si="20"/>
        <v>0</v>
      </c>
      <c r="DF69" s="144">
        <f t="shared" si="20"/>
        <v>0</v>
      </c>
      <c r="DG69" s="144">
        <f t="shared" si="20"/>
        <v>0</v>
      </c>
      <c r="DH69" s="144">
        <f t="shared" si="20"/>
        <v>0</v>
      </c>
      <c r="DI69" s="144">
        <f t="shared" si="20"/>
        <v>0</v>
      </c>
      <c r="DJ69" s="144">
        <f t="shared" si="20"/>
        <v>0</v>
      </c>
      <c r="DK69" s="144">
        <f t="shared" si="20"/>
        <v>0</v>
      </c>
      <c r="DL69" s="144">
        <f t="shared" si="20"/>
        <v>0</v>
      </c>
      <c r="DM69" s="144">
        <f t="shared" si="20"/>
        <v>0</v>
      </c>
      <c r="DN69" s="144">
        <f t="shared" si="20"/>
        <v>0</v>
      </c>
      <c r="DO69" s="144">
        <f t="shared" si="20"/>
        <v>0</v>
      </c>
      <c r="DP69" s="144">
        <f t="shared" si="20"/>
        <v>0</v>
      </c>
      <c r="DQ69" s="144">
        <f t="shared" si="20"/>
        <v>0</v>
      </c>
      <c r="DR69" s="144">
        <f t="shared" si="20"/>
        <v>0</v>
      </c>
      <c r="DS69" s="144">
        <f t="shared" si="20"/>
        <v>0</v>
      </c>
      <c r="DT69" s="145">
        <f t="shared" si="20"/>
        <v>0</v>
      </c>
      <c r="DU69" s="150">
        <f t="shared" si="20"/>
        <v>3</v>
      </c>
      <c r="DV69" s="144">
        <f t="shared" si="20"/>
        <v>4</v>
      </c>
      <c r="DW69" s="145">
        <f t="shared" si="20"/>
        <v>2</v>
      </c>
      <c r="DX69" s="144">
        <f t="shared" si="20"/>
        <v>0</v>
      </c>
      <c r="DY69" s="148">
        <f t="shared" si="20"/>
        <v>1</v>
      </c>
      <c r="DZ69" s="148">
        <f t="shared" si="20"/>
        <v>3</v>
      </c>
      <c r="EA69" s="148">
        <f t="shared" si="20"/>
        <v>3</v>
      </c>
      <c r="EB69" s="148">
        <f t="shared" si="20"/>
        <v>2</v>
      </c>
      <c r="EC69" s="148">
        <f t="shared" si="20"/>
        <v>1</v>
      </c>
      <c r="ED69" s="148">
        <f t="shared" si="20"/>
        <v>1</v>
      </c>
      <c r="EE69" s="148">
        <f t="shared" si="20"/>
        <v>1</v>
      </c>
      <c r="EF69" s="148">
        <f t="shared" si="20"/>
        <v>0</v>
      </c>
      <c r="EG69" s="148">
        <f t="shared" si="20"/>
        <v>0</v>
      </c>
      <c r="EH69" s="148">
        <f t="shared" si="20"/>
        <v>0</v>
      </c>
      <c r="EI69" s="148">
        <f t="shared" si="20"/>
        <v>1</v>
      </c>
      <c r="EJ69" s="148">
        <f t="shared" si="20"/>
        <v>1</v>
      </c>
      <c r="EK69" s="148">
        <f t="shared" si="20"/>
        <v>1</v>
      </c>
      <c r="EL69" s="148">
        <f t="shared" si="20"/>
        <v>1</v>
      </c>
      <c r="EM69" s="148">
        <f t="shared" si="20"/>
        <v>0</v>
      </c>
      <c r="EN69" s="148">
        <f t="shared" si="20"/>
        <v>0</v>
      </c>
      <c r="EO69" s="149">
        <f t="shared" ref="EO69:GZ69" si="21">SUM(EO57:EO68)</f>
        <v>1</v>
      </c>
      <c r="EP69" s="151">
        <f t="shared" si="21"/>
        <v>0</v>
      </c>
      <c r="EQ69" s="145">
        <f t="shared" si="21"/>
        <v>3</v>
      </c>
      <c r="ER69" s="144">
        <f t="shared" si="21"/>
        <v>3</v>
      </c>
      <c r="ES69" s="145">
        <f t="shared" si="21"/>
        <v>3</v>
      </c>
      <c r="ET69" s="144">
        <f t="shared" si="21"/>
        <v>3</v>
      </c>
      <c r="EU69" s="145">
        <f t="shared" si="21"/>
        <v>3</v>
      </c>
      <c r="EV69" s="144">
        <f t="shared" si="21"/>
        <v>3</v>
      </c>
      <c r="EW69" s="144">
        <f t="shared" si="21"/>
        <v>3</v>
      </c>
      <c r="EX69" s="149">
        <f t="shared" si="21"/>
        <v>3</v>
      </c>
      <c r="EY69" s="146">
        <f t="shared" si="21"/>
        <v>0</v>
      </c>
      <c r="EZ69" s="144">
        <f t="shared" si="21"/>
        <v>0</v>
      </c>
      <c r="FA69" s="144">
        <f t="shared" si="21"/>
        <v>0</v>
      </c>
      <c r="FB69" s="144">
        <f t="shared" si="21"/>
        <v>0</v>
      </c>
      <c r="FC69" s="144">
        <f t="shared" si="21"/>
        <v>0</v>
      </c>
      <c r="FD69" s="144">
        <f t="shared" si="21"/>
        <v>0</v>
      </c>
      <c r="FE69" s="144">
        <f t="shared" si="21"/>
        <v>0</v>
      </c>
      <c r="FF69" s="144">
        <f t="shared" si="21"/>
        <v>0</v>
      </c>
      <c r="FG69" s="144">
        <f t="shared" si="21"/>
        <v>0</v>
      </c>
      <c r="FH69" s="144">
        <f t="shared" si="21"/>
        <v>0</v>
      </c>
      <c r="FI69" s="144">
        <f t="shared" si="21"/>
        <v>0</v>
      </c>
      <c r="FJ69" s="144">
        <f t="shared" si="21"/>
        <v>0</v>
      </c>
      <c r="FK69" s="144">
        <f t="shared" si="21"/>
        <v>0</v>
      </c>
      <c r="FL69" s="144">
        <f t="shared" si="21"/>
        <v>0</v>
      </c>
      <c r="FM69" s="144">
        <f t="shared" si="21"/>
        <v>0</v>
      </c>
      <c r="FN69" s="144">
        <f t="shared" si="21"/>
        <v>0</v>
      </c>
      <c r="FO69" s="144">
        <f t="shared" si="21"/>
        <v>0</v>
      </c>
      <c r="FP69" s="147">
        <f t="shared" si="21"/>
        <v>0</v>
      </c>
      <c r="FQ69" s="148">
        <f t="shared" si="21"/>
        <v>0</v>
      </c>
      <c r="FR69" s="144">
        <f t="shared" si="21"/>
        <v>0</v>
      </c>
      <c r="FS69" s="144">
        <f t="shared" si="21"/>
        <v>0</v>
      </c>
      <c r="FT69" s="144">
        <f t="shared" si="21"/>
        <v>0</v>
      </c>
      <c r="FU69" s="144">
        <f t="shared" si="21"/>
        <v>0</v>
      </c>
      <c r="FV69" s="144">
        <f t="shared" si="21"/>
        <v>0</v>
      </c>
      <c r="FW69" s="144">
        <f t="shared" si="21"/>
        <v>0</v>
      </c>
      <c r="FX69" s="144">
        <f t="shared" si="21"/>
        <v>0</v>
      </c>
      <c r="FY69" s="144">
        <f t="shared" si="21"/>
        <v>0</v>
      </c>
      <c r="FZ69" s="144">
        <f t="shared" si="21"/>
        <v>0</v>
      </c>
      <c r="GA69" s="144">
        <f t="shared" si="21"/>
        <v>0</v>
      </c>
      <c r="GB69" s="144">
        <f t="shared" si="21"/>
        <v>0</v>
      </c>
      <c r="GC69" s="144">
        <f t="shared" si="21"/>
        <v>0</v>
      </c>
      <c r="GD69" s="144">
        <f t="shared" si="21"/>
        <v>0</v>
      </c>
      <c r="GE69" s="144">
        <f t="shared" si="21"/>
        <v>0</v>
      </c>
      <c r="GF69" s="144">
        <f t="shared" si="21"/>
        <v>0</v>
      </c>
      <c r="GG69" s="144">
        <f t="shared" si="21"/>
        <v>0</v>
      </c>
      <c r="GH69" s="144">
        <f t="shared" si="21"/>
        <v>0</v>
      </c>
      <c r="GI69" s="144">
        <f t="shared" si="21"/>
        <v>0</v>
      </c>
      <c r="GJ69" s="144">
        <f t="shared" si="21"/>
        <v>0</v>
      </c>
      <c r="GK69" s="144">
        <f t="shared" si="21"/>
        <v>0</v>
      </c>
      <c r="GL69" s="144">
        <f t="shared" si="21"/>
        <v>0</v>
      </c>
      <c r="GM69" s="144">
        <f t="shared" si="21"/>
        <v>0</v>
      </c>
      <c r="GN69" s="144">
        <f t="shared" si="21"/>
        <v>0</v>
      </c>
      <c r="GO69" s="144">
        <f t="shared" si="21"/>
        <v>0</v>
      </c>
      <c r="GP69" s="144">
        <f t="shared" si="21"/>
        <v>0</v>
      </c>
      <c r="GQ69" s="144">
        <f t="shared" si="21"/>
        <v>0</v>
      </c>
      <c r="GR69" s="152">
        <f t="shared" si="21"/>
        <v>0</v>
      </c>
      <c r="GS69" s="146">
        <f t="shared" si="21"/>
        <v>0</v>
      </c>
      <c r="GT69" s="144">
        <f t="shared" si="21"/>
        <v>0</v>
      </c>
      <c r="GU69" s="144">
        <f t="shared" si="21"/>
        <v>0</v>
      </c>
      <c r="GV69" s="144">
        <f t="shared" si="21"/>
        <v>1</v>
      </c>
      <c r="GW69" s="144">
        <f t="shared" si="21"/>
        <v>0</v>
      </c>
      <c r="GX69" s="144">
        <f t="shared" si="21"/>
        <v>0</v>
      </c>
      <c r="GY69" s="144">
        <f t="shared" si="21"/>
        <v>1</v>
      </c>
      <c r="GZ69" s="144">
        <f t="shared" si="21"/>
        <v>1</v>
      </c>
      <c r="HA69" s="144">
        <f t="shared" ref="HA69:JL69" si="22">SUM(HA57:HA68)</f>
        <v>0</v>
      </c>
      <c r="HB69" s="147">
        <f t="shared" si="22"/>
        <v>2</v>
      </c>
      <c r="HC69" s="148">
        <f t="shared" si="22"/>
        <v>1</v>
      </c>
      <c r="HD69" s="144">
        <f t="shared" si="22"/>
        <v>1</v>
      </c>
      <c r="HE69" s="144">
        <f t="shared" si="22"/>
        <v>1</v>
      </c>
      <c r="HF69" s="144">
        <f t="shared" si="22"/>
        <v>1</v>
      </c>
      <c r="HG69" s="144">
        <f t="shared" si="22"/>
        <v>0</v>
      </c>
      <c r="HH69" s="144">
        <f t="shared" si="22"/>
        <v>0</v>
      </c>
      <c r="HI69" s="144">
        <f t="shared" si="22"/>
        <v>0</v>
      </c>
      <c r="HJ69" s="144">
        <f t="shared" si="22"/>
        <v>0</v>
      </c>
      <c r="HK69" s="144">
        <f t="shared" si="22"/>
        <v>0</v>
      </c>
      <c r="HL69" s="144">
        <f t="shared" si="22"/>
        <v>0</v>
      </c>
      <c r="HM69" s="144">
        <f t="shared" si="22"/>
        <v>0</v>
      </c>
      <c r="HN69" s="144">
        <f t="shared" si="22"/>
        <v>0</v>
      </c>
      <c r="HO69" s="144">
        <f t="shared" si="22"/>
        <v>0</v>
      </c>
      <c r="HP69" s="144">
        <f t="shared" si="22"/>
        <v>1</v>
      </c>
      <c r="HQ69" s="144">
        <f t="shared" si="22"/>
        <v>0</v>
      </c>
      <c r="HR69" s="144">
        <f t="shared" si="22"/>
        <v>0</v>
      </c>
      <c r="HS69" s="144">
        <f t="shared" si="22"/>
        <v>0</v>
      </c>
      <c r="HT69" s="144">
        <f t="shared" si="22"/>
        <v>0</v>
      </c>
      <c r="HU69" s="144">
        <f t="shared" si="22"/>
        <v>0</v>
      </c>
      <c r="HV69" s="144">
        <f t="shared" si="22"/>
        <v>0</v>
      </c>
      <c r="HW69" s="144">
        <f t="shared" si="22"/>
        <v>0</v>
      </c>
      <c r="HX69" s="144">
        <f t="shared" si="22"/>
        <v>0</v>
      </c>
      <c r="HY69" s="144">
        <f t="shared" si="22"/>
        <v>0</v>
      </c>
      <c r="HZ69" s="144">
        <f t="shared" si="22"/>
        <v>0</v>
      </c>
      <c r="IA69" s="144">
        <f t="shared" si="22"/>
        <v>0</v>
      </c>
      <c r="IB69" s="144">
        <f t="shared" si="22"/>
        <v>0</v>
      </c>
      <c r="IC69" s="152">
        <f t="shared" si="22"/>
        <v>0</v>
      </c>
      <c r="ID69" s="146">
        <f t="shared" si="22"/>
        <v>2</v>
      </c>
      <c r="IE69" s="144">
        <f t="shared" si="22"/>
        <v>2</v>
      </c>
      <c r="IF69" s="144">
        <f t="shared" si="22"/>
        <v>2</v>
      </c>
      <c r="IG69" s="144">
        <f t="shared" si="22"/>
        <v>3</v>
      </c>
      <c r="IH69" s="144">
        <f t="shared" si="22"/>
        <v>2</v>
      </c>
      <c r="II69" s="144">
        <f t="shared" si="22"/>
        <v>4</v>
      </c>
      <c r="IJ69" s="144">
        <f t="shared" si="22"/>
        <v>1</v>
      </c>
      <c r="IK69" s="144">
        <f t="shared" si="22"/>
        <v>1</v>
      </c>
      <c r="IL69" s="144">
        <f t="shared" si="22"/>
        <v>1</v>
      </c>
      <c r="IM69" s="144">
        <f t="shared" si="22"/>
        <v>1</v>
      </c>
      <c r="IN69" s="144">
        <f t="shared" si="22"/>
        <v>0</v>
      </c>
      <c r="IO69" s="144">
        <f t="shared" si="22"/>
        <v>1</v>
      </c>
      <c r="IP69" s="144">
        <f t="shared" si="22"/>
        <v>1</v>
      </c>
      <c r="IQ69" s="144">
        <f t="shared" si="22"/>
        <v>1</v>
      </c>
      <c r="IR69" s="144">
        <f t="shared" si="22"/>
        <v>1</v>
      </c>
      <c r="IS69" s="144">
        <f t="shared" si="22"/>
        <v>1</v>
      </c>
      <c r="IT69" s="144">
        <f t="shared" si="22"/>
        <v>0</v>
      </c>
      <c r="IU69" s="144">
        <f t="shared" si="22"/>
        <v>0</v>
      </c>
      <c r="IV69" s="144">
        <f t="shared" si="22"/>
        <v>1</v>
      </c>
      <c r="IW69" s="144">
        <f t="shared" si="22"/>
        <v>1</v>
      </c>
      <c r="IX69" s="144">
        <f t="shared" si="22"/>
        <v>2</v>
      </c>
      <c r="IY69" s="144">
        <f t="shared" si="22"/>
        <v>1</v>
      </c>
      <c r="IZ69" s="152">
        <f t="shared" si="22"/>
        <v>1</v>
      </c>
      <c r="JA69" s="150">
        <f t="shared" si="22"/>
        <v>0</v>
      </c>
      <c r="JB69" s="144">
        <f t="shared" si="22"/>
        <v>0</v>
      </c>
      <c r="JC69" s="145">
        <f t="shared" si="22"/>
        <v>0</v>
      </c>
      <c r="JD69" s="144">
        <f t="shared" si="22"/>
        <v>0</v>
      </c>
      <c r="JE69" s="149">
        <f t="shared" si="22"/>
        <v>0</v>
      </c>
      <c r="JF69" s="148">
        <f t="shared" si="22"/>
        <v>3</v>
      </c>
      <c r="JG69" s="144">
        <f t="shared" si="22"/>
        <v>3</v>
      </c>
      <c r="JH69" s="144">
        <f t="shared" si="22"/>
        <v>3</v>
      </c>
      <c r="JI69" s="147">
        <f t="shared" si="22"/>
        <v>3</v>
      </c>
      <c r="JJ69" s="148">
        <f t="shared" si="22"/>
        <v>5</v>
      </c>
      <c r="JK69" s="144">
        <f t="shared" si="22"/>
        <v>9</v>
      </c>
      <c r="JL69" s="144">
        <f t="shared" si="22"/>
        <v>3</v>
      </c>
      <c r="JM69" s="144">
        <f t="shared" ref="JM69:JR69" si="23">SUM(JM57:JM68)</f>
        <v>2</v>
      </c>
      <c r="JN69" s="144">
        <f t="shared" si="23"/>
        <v>4</v>
      </c>
      <c r="JO69" s="144">
        <f t="shared" si="23"/>
        <v>4</v>
      </c>
      <c r="JP69" s="144">
        <f t="shared" si="23"/>
        <v>4</v>
      </c>
      <c r="JQ69" s="144">
        <f t="shared" si="23"/>
        <v>4</v>
      </c>
      <c r="JR69" s="147">
        <f t="shared" si="23"/>
        <v>4</v>
      </c>
    </row>
    <row r="70" spans="1:278" s="53" customFormat="1" ht="30" customHeight="1" x14ac:dyDescent="0.25">
      <c r="A70" s="91">
        <f>'[1]Analityka medyczna-szczegółowy'!A70</f>
        <v>53</v>
      </c>
      <c r="B70" s="153" t="str">
        <f>IF('[1]Analityka medyczna-szczegółowy'!B70&gt;0,'[1]Analityka medyczna-szczegółowy'!B70," ")</f>
        <v>F</v>
      </c>
      <c r="C70" s="154" t="str">
        <f>IF('[1]Analityka medyczna-szczegółowy'!C70&gt;0,'[1]Analityka medyczna-szczegółowy'!C70," ")</f>
        <v>2025/2026</v>
      </c>
      <c r="D70" s="154" t="str">
        <f>IF('[1]Analityka medyczna-szczegółowy'!D70&gt;0,'[1]Analityka medyczna-szczegółowy'!D70," ")</f>
        <v xml:space="preserve"> </v>
      </c>
      <c r="E70" s="153">
        <f>IF('[1]Analityka medyczna-szczegółowy'!E70&gt;0,'[1]Analityka medyczna-szczegółowy'!E70," ")</f>
        <v>4</v>
      </c>
      <c r="F70" s="155" t="str">
        <f>IF('[1]Analityka medyczna-szczegółowy'!F70&gt;0,'[1]Analityka medyczna-szczegółowy'!F70," ")</f>
        <v>2028/2029</v>
      </c>
      <c r="G70" s="155" t="str">
        <f>IF('[1]Analityka medyczna-szczegółowy'!G70&gt;0,'[1]Analityka medyczna-szczegółowy'!G70," ")</f>
        <v>RPS</v>
      </c>
      <c r="H70" s="156" t="str">
        <f>IF('[1]Analityka medyczna-szczegółowy'!H70&gt;0,'[1]Analityka medyczna-szczegółowy'!H70," ")</f>
        <v>ze standardu</v>
      </c>
      <c r="I70" s="157" t="str">
        <f>IF('[1]Analityka medyczna-szczegółowy'!I70&gt;0,'[1]Analityka medyczna-szczegółowy'!I70," ")</f>
        <v>Diagnostyka mikrobiologiczna</v>
      </c>
      <c r="J70" s="28">
        <f>'[1]Analityka medyczna-szczegółowy'!L70</f>
        <v>175</v>
      </c>
      <c r="K70" s="29">
        <f>'[1]Analityka medyczna-szczegółowy'!M70</f>
        <v>85</v>
      </c>
      <c r="L70" s="30">
        <f>'[1]Analityka medyczna-szczegółowy'!N70</f>
        <v>90</v>
      </c>
      <c r="M70" s="95">
        <f>'[1]Analityka medyczna-szczegółowy'!AA70+'[1]Analityka medyczna-szczegółowy'!AC70+'[1]Analityka medyczna-szczegółowy'!AX70+'[1]Analityka medyczna-szczegółowy'!AZ70</f>
        <v>30</v>
      </c>
      <c r="N70" s="32">
        <f>'[1]Analityka medyczna-szczegółowy'!O70</f>
        <v>90</v>
      </c>
      <c r="O70" s="33">
        <f>'[1]Analityka medyczna-szczegółowy'!P70</f>
        <v>7</v>
      </c>
      <c r="P70" s="96" t="str">
        <f>'[1]Analityka medyczna-szczegółowy'!U70</f>
        <v>egz</v>
      </c>
      <c r="Q70" s="35">
        <f t="shared" ref="Q70:Q81" si="24">SUM(T70:EX70)</f>
        <v>5</v>
      </c>
      <c r="R70" s="36">
        <f t="shared" ref="R70:R81" si="25">SUM(EY70:JI70)</f>
        <v>7</v>
      </c>
      <c r="S70" s="97">
        <f t="shared" ref="S70:S81" si="26">SUM(JJ70:JR70)</f>
        <v>8</v>
      </c>
      <c r="T70" s="54"/>
      <c r="U70" s="42"/>
      <c r="V70" s="42"/>
      <c r="W70" s="42"/>
      <c r="X70" s="42"/>
      <c r="Y70" s="42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1"/>
      <c r="AP70" s="54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56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51"/>
      <c r="BZ70" s="54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5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9"/>
      <c r="DS70" s="42"/>
      <c r="DT70" s="51"/>
      <c r="DU70" s="50">
        <v>1</v>
      </c>
      <c r="DV70" s="49">
        <v>1</v>
      </c>
      <c r="DW70" s="51"/>
      <c r="DX70" s="49"/>
      <c r="DY70" s="42"/>
      <c r="DZ70" s="42">
        <v>1</v>
      </c>
      <c r="EA70" s="42">
        <v>1</v>
      </c>
      <c r="EB70" s="42">
        <v>1</v>
      </c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52"/>
      <c r="EP70" s="58"/>
      <c r="EQ70" s="51"/>
      <c r="ER70" s="49"/>
      <c r="ES70" s="51"/>
      <c r="ET70" s="49"/>
      <c r="EU70" s="51"/>
      <c r="EV70" s="49"/>
      <c r="EW70" s="49"/>
      <c r="EX70" s="52"/>
      <c r="EY70" s="54"/>
      <c r="EZ70" s="49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98"/>
      <c r="FQ70" s="42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3"/>
      <c r="GC70" s="43"/>
      <c r="GD70" s="43"/>
      <c r="GE70" s="98"/>
      <c r="GF70" s="54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98"/>
      <c r="GS70" s="42"/>
      <c r="GT70" s="49"/>
      <c r="GU70" s="49"/>
      <c r="GV70" s="49"/>
      <c r="GW70" s="49"/>
      <c r="GX70" s="49"/>
      <c r="GY70" s="49"/>
      <c r="GZ70" s="49"/>
      <c r="HA70" s="49"/>
      <c r="HB70" s="43"/>
      <c r="HC70" s="54"/>
      <c r="HD70" s="49"/>
      <c r="HE70" s="49"/>
      <c r="HF70" s="49"/>
      <c r="HG70" s="49"/>
      <c r="HH70" s="49"/>
      <c r="HI70" s="49"/>
      <c r="HJ70" s="49"/>
      <c r="HK70" s="49"/>
      <c r="HL70" s="49"/>
      <c r="HM70" s="49"/>
      <c r="HN70" s="49"/>
      <c r="HO70" s="49"/>
      <c r="HP70" s="49"/>
      <c r="HQ70" s="49"/>
      <c r="HR70" s="49"/>
      <c r="HS70" s="49"/>
      <c r="HT70" s="49"/>
      <c r="HU70" s="49"/>
      <c r="HV70" s="49"/>
      <c r="HW70" s="49"/>
      <c r="HX70" s="43"/>
      <c r="HY70" s="43"/>
      <c r="HZ70" s="43"/>
      <c r="IA70" s="43"/>
      <c r="IB70" s="43"/>
      <c r="IC70" s="98"/>
      <c r="ID70" s="42">
        <v>1</v>
      </c>
      <c r="IE70" s="49">
        <v>1</v>
      </c>
      <c r="IF70" s="49"/>
      <c r="IG70" s="49">
        <v>1</v>
      </c>
      <c r="IH70" s="43"/>
      <c r="II70" s="43">
        <v>1</v>
      </c>
      <c r="IJ70" s="43"/>
      <c r="IK70" s="43"/>
      <c r="IL70" s="43"/>
      <c r="IM70" s="43"/>
      <c r="IN70" s="43"/>
      <c r="IO70" s="43">
        <v>1</v>
      </c>
      <c r="IP70" s="43"/>
      <c r="IQ70" s="43"/>
      <c r="IR70" s="43"/>
      <c r="IS70" s="43"/>
      <c r="IT70" s="43"/>
      <c r="IU70" s="43"/>
      <c r="IV70" s="43"/>
      <c r="IW70" s="43"/>
      <c r="IX70" s="43">
        <v>1</v>
      </c>
      <c r="IY70" s="43">
        <v>1</v>
      </c>
      <c r="IZ70" s="43"/>
      <c r="JA70" s="50"/>
      <c r="JB70" s="49"/>
      <c r="JC70" s="51"/>
      <c r="JD70" s="49"/>
      <c r="JE70" s="52"/>
      <c r="JF70" s="42"/>
      <c r="JG70" s="49"/>
      <c r="JH70" s="49"/>
      <c r="JI70" s="98"/>
      <c r="JJ70" s="54">
        <v>1</v>
      </c>
      <c r="JK70" s="49">
        <v>1</v>
      </c>
      <c r="JL70" s="49"/>
      <c r="JM70" s="49">
        <v>1</v>
      </c>
      <c r="JN70" s="49">
        <v>1</v>
      </c>
      <c r="JO70" s="49">
        <v>1</v>
      </c>
      <c r="JP70" s="49">
        <v>1</v>
      </c>
      <c r="JQ70" s="49">
        <v>1</v>
      </c>
      <c r="JR70" s="98">
        <v>1</v>
      </c>
    </row>
    <row r="71" spans="1:278" s="53" customFormat="1" ht="30" customHeight="1" x14ac:dyDescent="0.25">
      <c r="A71" s="125">
        <f>'[1]Analityka medyczna-szczegółowy'!A71</f>
        <v>54</v>
      </c>
      <c r="B71" s="126" t="str">
        <f>IF('[1]Analityka medyczna-szczegółowy'!B71&gt;0,'[1]Analityka medyczna-szczegółowy'!B71," ")</f>
        <v>F</v>
      </c>
      <c r="C71" s="127" t="str">
        <f>IF('[1]Analityka medyczna-szczegółowy'!C71&gt;0,'[1]Analityka medyczna-szczegółowy'!C71," ")</f>
        <v>2025/2026</v>
      </c>
      <c r="D71" s="127" t="str">
        <f>IF('[1]Analityka medyczna-szczegółowy'!D71&gt;0,'[1]Analityka medyczna-szczegółowy'!D71," ")</f>
        <v xml:space="preserve"> </v>
      </c>
      <c r="E71" s="126">
        <f>IF('[1]Analityka medyczna-szczegółowy'!E71&gt;0,'[1]Analityka medyczna-szczegółowy'!E71," ")</f>
        <v>4</v>
      </c>
      <c r="F71" s="125" t="str">
        <f>IF('[1]Analityka medyczna-szczegółowy'!F71&gt;0,'[1]Analityka medyczna-szczegółowy'!F71," ")</f>
        <v>2028/2029</v>
      </c>
      <c r="G71" s="125" t="str">
        <f>IF('[1]Analityka medyczna-szczegółowy'!G71&gt;0,'[1]Analityka medyczna-szczegółowy'!G71," ")</f>
        <v>RPS</v>
      </c>
      <c r="H71" s="128" t="str">
        <f>IF('[1]Analityka medyczna-szczegółowy'!H71&gt;0,'[1]Analityka medyczna-szczegółowy'!H71," ")</f>
        <v>do dyspozycji uczelni (Autorska oferta uczelni)</v>
      </c>
      <c r="I71" s="158" t="str">
        <f>IF('[1]Analityka medyczna-szczegółowy'!I71&gt;0,'[1]Analityka medyczna-szczegółowy'!I71," ")</f>
        <v>Diagnostyka wirusologiczna</v>
      </c>
      <c r="J71" s="159">
        <f>'[1]Analityka medyczna-szczegółowy'!L71</f>
        <v>50</v>
      </c>
      <c r="K71" s="130">
        <f>'[1]Analityka medyczna-szczegółowy'!M71</f>
        <v>15</v>
      </c>
      <c r="L71" s="131">
        <f>'[1]Analityka medyczna-szczegółowy'!N71</f>
        <v>35</v>
      </c>
      <c r="M71" s="132">
        <f>'[1]Analityka medyczna-szczegółowy'!AA71+'[1]Analityka medyczna-szczegółowy'!AC71+'[1]Analityka medyczna-szczegółowy'!AX71+'[1]Analityka medyczna-szczegółowy'!AZ71</f>
        <v>35</v>
      </c>
      <c r="N71" s="133">
        <f>'[1]Analityka medyczna-szczegółowy'!O71</f>
        <v>35</v>
      </c>
      <c r="O71" s="134">
        <f>'[1]Analityka medyczna-szczegółowy'!P71</f>
        <v>2</v>
      </c>
      <c r="P71" s="135" t="str">
        <f>'[1]Analityka medyczna-szczegółowy'!U71</f>
        <v>zal</v>
      </c>
      <c r="Q71" s="35">
        <f t="shared" si="24"/>
        <v>5</v>
      </c>
      <c r="R71" s="36">
        <f t="shared" si="25"/>
        <v>4</v>
      </c>
      <c r="S71" s="97">
        <f t="shared" si="26"/>
        <v>3</v>
      </c>
      <c r="T71" s="54"/>
      <c r="U71" s="42"/>
      <c r="V71" s="42"/>
      <c r="W71" s="42"/>
      <c r="X71" s="42"/>
      <c r="Y71" s="42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1"/>
      <c r="AP71" s="54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56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51"/>
      <c r="BZ71" s="54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5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9"/>
      <c r="DS71" s="42"/>
      <c r="DT71" s="51"/>
      <c r="DU71" s="50"/>
      <c r="DV71" s="49"/>
      <c r="DW71" s="51"/>
      <c r="DX71" s="49"/>
      <c r="DY71" s="42"/>
      <c r="DZ71" s="42">
        <v>1</v>
      </c>
      <c r="EA71" s="42">
        <v>1</v>
      </c>
      <c r="EB71" s="42">
        <v>1</v>
      </c>
      <c r="EC71" s="42"/>
      <c r="ED71" s="42"/>
      <c r="EE71" s="42"/>
      <c r="EF71" s="42"/>
      <c r="EG71" s="42"/>
      <c r="EH71" s="42"/>
      <c r="EI71" s="42">
        <v>1</v>
      </c>
      <c r="EJ71" s="42">
        <v>1</v>
      </c>
      <c r="EK71" s="42"/>
      <c r="EL71" s="42"/>
      <c r="EM71" s="42"/>
      <c r="EN71" s="42"/>
      <c r="EO71" s="52"/>
      <c r="EP71" s="58"/>
      <c r="EQ71" s="51"/>
      <c r="ER71" s="49"/>
      <c r="ES71" s="51"/>
      <c r="ET71" s="49"/>
      <c r="EU71" s="51"/>
      <c r="EV71" s="49"/>
      <c r="EW71" s="49"/>
      <c r="EX71" s="52"/>
      <c r="EY71" s="59"/>
      <c r="EZ71" s="55"/>
      <c r="FA71" s="57"/>
      <c r="FB71" s="57"/>
      <c r="FC71" s="57"/>
      <c r="FD71" s="57"/>
      <c r="FE71" s="57"/>
      <c r="FF71" s="57"/>
      <c r="FG71" s="57"/>
      <c r="FH71" s="57"/>
      <c r="FI71" s="57"/>
      <c r="FJ71" s="57"/>
      <c r="FK71" s="57"/>
      <c r="FL71" s="57"/>
      <c r="FM71" s="57"/>
      <c r="FN71" s="57"/>
      <c r="FO71" s="57"/>
      <c r="FP71" s="56"/>
      <c r="FQ71" s="60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7"/>
      <c r="GC71" s="57"/>
      <c r="GD71" s="57"/>
      <c r="GE71" s="56"/>
      <c r="GF71" s="59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6"/>
      <c r="GS71" s="60"/>
      <c r="GT71" s="55"/>
      <c r="GU71" s="55"/>
      <c r="GV71" s="55"/>
      <c r="GW71" s="55"/>
      <c r="GX71" s="55"/>
      <c r="GY71" s="55"/>
      <c r="GZ71" s="55"/>
      <c r="HA71" s="55"/>
      <c r="HB71" s="57"/>
      <c r="HC71" s="59"/>
      <c r="HD71" s="55"/>
      <c r="HE71" s="55"/>
      <c r="HF71" s="55"/>
      <c r="HG71" s="55"/>
      <c r="HH71" s="55"/>
      <c r="HI71" s="55"/>
      <c r="HJ71" s="55"/>
      <c r="HK71" s="55"/>
      <c r="HL71" s="55"/>
      <c r="HM71" s="55"/>
      <c r="HN71" s="55"/>
      <c r="HO71" s="55"/>
      <c r="HP71" s="55"/>
      <c r="HQ71" s="55"/>
      <c r="HR71" s="55"/>
      <c r="HS71" s="55"/>
      <c r="HT71" s="55"/>
      <c r="HU71" s="55"/>
      <c r="HV71" s="55"/>
      <c r="HW71" s="55"/>
      <c r="HX71" s="57"/>
      <c r="HY71" s="57"/>
      <c r="HZ71" s="57"/>
      <c r="IA71" s="57"/>
      <c r="IB71" s="57"/>
      <c r="IC71" s="56"/>
      <c r="ID71" s="60"/>
      <c r="IE71" s="55"/>
      <c r="IF71" s="55">
        <v>1</v>
      </c>
      <c r="IG71" s="55">
        <v>1</v>
      </c>
      <c r="IH71" s="57"/>
      <c r="II71" s="57"/>
      <c r="IJ71" s="57"/>
      <c r="IK71" s="57"/>
      <c r="IL71" s="57"/>
      <c r="IM71" s="57"/>
      <c r="IN71" s="57"/>
      <c r="IO71" s="57">
        <v>1</v>
      </c>
      <c r="IP71" s="57"/>
      <c r="IQ71" s="57"/>
      <c r="IR71" s="57"/>
      <c r="IS71" s="57"/>
      <c r="IT71" s="57"/>
      <c r="IU71" s="57"/>
      <c r="IV71" s="57"/>
      <c r="IW71" s="57">
        <v>1</v>
      </c>
      <c r="IX71" s="57"/>
      <c r="IY71" s="57"/>
      <c r="IZ71" s="57"/>
      <c r="JA71" s="61"/>
      <c r="JB71" s="55"/>
      <c r="JC71" s="62"/>
      <c r="JD71" s="55"/>
      <c r="JE71" s="63"/>
      <c r="JF71" s="60"/>
      <c r="JG71" s="55"/>
      <c r="JH71" s="55"/>
      <c r="JI71" s="56"/>
      <c r="JJ71" s="59"/>
      <c r="JK71" s="55"/>
      <c r="JL71" s="55"/>
      <c r="JM71" s="55"/>
      <c r="JN71" s="55">
        <v>1</v>
      </c>
      <c r="JO71" s="55">
        <v>1</v>
      </c>
      <c r="JP71" s="55"/>
      <c r="JQ71" s="55"/>
      <c r="JR71" s="56">
        <v>1</v>
      </c>
    </row>
    <row r="72" spans="1:278" s="53" customFormat="1" ht="30" customHeight="1" x14ac:dyDescent="0.25">
      <c r="A72" s="125">
        <f>'[1]Analityka medyczna-szczegółowy'!A72</f>
        <v>55</v>
      </c>
      <c r="B72" s="126" t="str">
        <f>IF('[1]Analityka medyczna-szczegółowy'!B72&gt;0,'[1]Analityka medyczna-szczegółowy'!B72," ")</f>
        <v>E</v>
      </c>
      <c r="C72" s="127" t="str">
        <f>IF('[1]Analityka medyczna-szczegółowy'!C72&gt;0,'[1]Analityka medyczna-szczegółowy'!C72," ")</f>
        <v>2025/2026</v>
      </c>
      <c r="D72" s="127" t="str">
        <f>IF('[1]Analityka medyczna-szczegółowy'!D72&gt;0,'[1]Analityka medyczna-szczegółowy'!D72," ")</f>
        <v xml:space="preserve"> </v>
      </c>
      <c r="E72" s="126">
        <f>IF('[1]Analityka medyczna-szczegółowy'!E72&gt;0,'[1]Analityka medyczna-szczegółowy'!E72," ")</f>
        <v>4</v>
      </c>
      <c r="F72" s="125" t="str">
        <f>IF('[1]Analityka medyczna-szczegółowy'!F72&gt;0,'[1]Analityka medyczna-szczegółowy'!F72," ")</f>
        <v>2028/2029</v>
      </c>
      <c r="G72" s="125" t="str">
        <f>IF('[1]Analityka medyczna-szczegółowy'!G72&gt;0,'[1]Analityka medyczna-szczegółowy'!G72," ")</f>
        <v>RPS</v>
      </c>
      <c r="H72" s="128" t="str">
        <f>IF('[1]Analityka medyczna-szczegółowy'!H72&gt;0,'[1]Analityka medyczna-szczegółowy'!H72," ")</f>
        <v>ze standardu</v>
      </c>
      <c r="I72" s="158" t="str">
        <f>IF('[1]Analityka medyczna-szczegółowy'!I72&gt;0,'[1]Analityka medyczna-szczegółowy'!I72," ")</f>
        <v>Biochemia kliniczna</v>
      </c>
      <c r="J72" s="28">
        <f>'[1]Analityka medyczna-szczegółowy'!L72</f>
        <v>150</v>
      </c>
      <c r="K72" s="29">
        <f>'[1]Analityka medyczna-szczegółowy'!M72</f>
        <v>60</v>
      </c>
      <c r="L72" s="30">
        <f>'[1]Analityka medyczna-szczegółowy'!N72</f>
        <v>90</v>
      </c>
      <c r="M72" s="95">
        <f>'[1]Analityka medyczna-szczegółowy'!AA72+'[1]Analityka medyczna-szczegółowy'!AC72+'[1]Analityka medyczna-szczegółowy'!AX72+'[1]Analityka medyczna-szczegółowy'!AZ72</f>
        <v>30</v>
      </c>
      <c r="N72" s="32">
        <f>'[1]Analityka medyczna-szczegółowy'!O72</f>
        <v>90</v>
      </c>
      <c r="O72" s="33">
        <f>'[1]Analityka medyczna-szczegółowy'!P72</f>
        <v>6</v>
      </c>
      <c r="P72" s="96" t="str">
        <f>'[1]Analityka medyczna-szczegółowy'!U72</f>
        <v>egz</v>
      </c>
      <c r="Q72" s="35">
        <f t="shared" si="24"/>
        <v>5</v>
      </c>
      <c r="R72" s="36">
        <f t="shared" si="25"/>
        <v>5</v>
      </c>
      <c r="S72" s="97">
        <f t="shared" si="26"/>
        <v>3</v>
      </c>
      <c r="T72" s="54"/>
      <c r="U72" s="42"/>
      <c r="V72" s="42"/>
      <c r="W72" s="42"/>
      <c r="X72" s="42"/>
      <c r="Y72" s="42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1"/>
      <c r="AP72" s="54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56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51"/>
      <c r="BZ72" s="54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52"/>
      <c r="CO72" s="42">
        <v>1</v>
      </c>
      <c r="CP72" s="42">
        <v>1</v>
      </c>
      <c r="CQ72" s="42">
        <v>1</v>
      </c>
      <c r="CR72" s="42">
        <v>1</v>
      </c>
      <c r="CS72" s="42">
        <v>1</v>
      </c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9"/>
      <c r="DS72" s="42"/>
      <c r="DT72" s="51"/>
      <c r="DU72" s="50"/>
      <c r="DV72" s="49"/>
      <c r="DW72" s="51"/>
      <c r="DX72" s="49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52"/>
      <c r="EP72" s="58"/>
      <c r="EQ72" s="51"/>
      <c r="ER72" s="49"/>
      <c r="ES72" s="51"/>
      <c r="ET72" s="49"/>
      <c r="EU72" s="51"/>
      <c r="EV72" s="49"/>
      <c r="EW72" s="49"/>
      <c r="EX72" s="52"/>
      <c r="EY72" s="59"/>
      <c r="EZ72" s="55"/>
      <c r="FA72" s="57"/>
      <c r="FB72" s="57"/>
      <c r="FC72" s="57"/>
      <c r="FD72" s="57"/>
      <c r="FE72" s="57"/>
      <c r="FF72" s="57"/>
      <c r="FG72" s="57"/>
      <c r="FH72" s="57"/>
      <c r="FI72" s="57"/>
      <c r="FJ72" s="57"/>
      <c r="FK72" s="57"/>
      <c r="FL72" s="57"/>
      <c r="FM72" s="57"/>
      <c r="FN72" s="57"/>
      <c r="FO72" s="57"/>
      <c r="FP72" s="56"/>
      <c r="FQ72" s="60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7"/>
      <c r="GC72" s="57"/>
      <c r="GD72" s="57"/>
      <c r="GE72" s="56"/>
      <c r="GF72" s="59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6"/>
      <c r="GS72" s="60"/>
      <c r="GT72" s="55"/>
      <c r="GU72" s="55"/>
      <c r="GV72" s="55"/>
      <c r="GW72" s="55"/>
      <c r="GX72" s="55"/>
      <c r="GY72" s="55"/>
      <c r="GZ72" s="55"/>
      <c r="HA72" s="55"/>
      <c r="HB72" s="57"/>
      <c r="HC72" s="59"/>
      <c r="HD72" s="55"/>
      <c r="HE72" s="55"/>
      <c r="HF72" s="55"/>
      <c r="HG72" s="55"/>
      <c r="HH72" s="55"/>
      <c r="HI72" s="55">
        <v>1</v>
      </c>
      <c r="HJ72" s="55">
        <v>1</v>
      </c>
      <c r="HK72" s="55">
        <v>1</v>
      </c>
      <c r="HL72" s="55">
        <v>1</v>
      </c>
      <c r="HM72" s="55">
        <v>1</v>
      </c>
      <c r="HN72" s="55"/>
      <c r="HO72" s="55"/>
      <c r="HP72" s="55"/>
      <c r="HQ72" s="55"/>
      <c r="HR72" s="55"/>
      <c r="HS72" s="55"/>
      <c r="HT72" s="55"/>
      <c r="HU72" s="55"/>
      <c r="HV72" s="55"/>
      <c r="HW72" s="55"/>
      <c r="HX72" s="57"/>
      <c r="HY72" s="57"/>
      <c r="HZ72" s="57"/>
      <c r="IA72" s="57"/>
      <c r="IB72" s="57"/>
      <c r="IC72" s="56"/>
      <c r="ID72" s="60"/>
      <c r="IE72" s="55"/>
      <c r="IF72" s="55"/>
      <c r="IG72" s="55"/>
      <c r="IH72" s="57"/>
      <c r="II72" s="57"/>
      <c r="IJ72" s="57"/>
      <c r="IK72" s="57"/>
      <c r="IL72" s="57"/>
      <c r="IM72" s="57"/>
      <c r="IN72" s="57"/>
      <c r="IO72" s="57"/>
      <c r="IP72" s="57"/>
      <c r="IQ72" s="57"/>
      <c r="IR72" s="57"/>
      <c r="IS72" s="57"/>
      <c r="IT72" s="57"/>
      <c r="IU72" s="57"/>
      <c r="IV72" s="57"/>
      <c r="IW72" s="57"/>
      <c r="IX72" s="57"/>
      <c r="IY72" s="57"/>
      <c r="IZ72" s="57"/>
      <c r="JA72" s="61"/>
      <c r="JB72" s="55"/>
      <c r="JC72" s="62"/>
      <c r="JD72" s="55"/>
      <c r="JE72" s="63"/>
      <c r="JF72" s="60"/>
      <c r="JG72" s="55"/>
      <c r="JH72" s="55"/>
      <c r="JI72" s="56"/>
      <c r="JJ72" s="59"/>
      <c r="JK72" s="55">
        <v>1</v>
      </c>
      <c r="JL72" s="55"/>
      <c r="JM72" s="55"/>
      <c r="JN72" s="55"/>
      <c r="JO72" s="55">
        <v>1</v>
      </c>
      <c r="JP72" s="55">
        <v>1</v>
      </c>
      <c r="JQ72" s="55"/>
      <c r="JR72" s="56"/>
    </row>
    <row r="73" spans="1:278" s="53" customFormat="1" ht="30" customHeight="1" x14ac:dyDescent="0.25">
      <c r="A73" s="125">
        <f>'[1]Analityka medyczna-szczegółowy'!A73</f>
        <v>56</v>
      </c>
      <c r="B73" s="126" t="str">
        <f>IF('[1]Analityka medyczna-szczegółowy'!B73&gt;0,'[1]Analityka medyczna-szczegółowy'!B73," ")</f>
        <v>A</v>
      </c>
      <c r="C73" s="127" t="str">
        <f>IF('[1]Analityka medyczna-szczegółowy'!C73&gt;0,'[1]Analityka medyczna-szczegółowy'!C73," ")</f>
        <v>2025/2026</v>
      </c>
      <c r="D73" s="127" t="str">
        <f>IF('[1]Analityka medyczna-szczegółowy'!D73&gt;0,'[1]Analityka medyczna-szczegółowy'!D73," ")</f>
        <v xml:space="preserve"> </v>
      </c>
      <c r="E73" s="126">
        <f>IF('[1]Analityka medyczna-szczegółowy'!E73&gt;0,'[1]Analityka medyczna-szczegółowy'!E73," ")</f>
        <v>4</v>
      </c>
      <c r="F73" s="125" t="str">
        <f>IF('[1]Analityka medyczna-szczegółowy'!F73&gt;0,'[1]Analityka medyczna-szczegółowy'!F73," ")</f>
        <v>2028/2029</v>
      </c>
      <c r="G73" s="125" t="str">
        <f>IF('[1]Analityka medyczna-szczegółowy'!G73&gt;0,'[1]Analityka medyczna-szczegółowy'!G73," ")</f>
        <v>RPS</v>
      </c>
      <c r="H73" s="128" t="str">
        <f>IF('[1]Analityka medyczna-szczegółowy'!H73&gt;0,'[1]Analityka medyczna-szczegółowy'!H73," ")</f>
        <v>ze standardu</v>
      </c>
      <c r="I73" s="158" t="str">
        <f>IF('[1]Analityka medyczna-szczegółowy'!I73&gt;0,'[1]Analityka medyczna-szczegółowy'!I73," ")</f>
        <v>Farmakologia</v>
      </c>
      <c r="J73" s="28">
        <f>'[1]Analityka medyczna-szczegółowy'!L73</f>
        <v>100</v>
      </c>
      <c r="K73" s="29">
        <f>'[1]Analityka medyczna-szczegółowy'!M73</f>
        <v>55</v>
      </c>
      <c r="L73" s="30">
        <f>'[1]Analityka medyczna-szczegółowy'!N73</f>
        <v>45</v>
      </c>
      <c r="M73" s="95">
        <f>'[1]Analityka medyczna-szczegółowy'!AA73+'[1]Analityka medyczna-szczegółowy'!AC73+'[1]Analityka medyczna-szczegółowy'!AX73+'[1]Analityka medyczna-szczegółowy'!AZ73</f>
        <v>45</v>
      </c>
      <c r="N73" s="32">
        <f>'[1]Analityka medyczna-szczegółowy'!O73</f>
        <v>45</v>
      </c>
      <c r="O73" s="33">
        <f>'[1]Analityka medyczna-szczegółowy'!P73</f>
        <v>4</v>
      </c>
      <c r="P73" s="96" t="str">
        <f>'[1]Analityka medyczna-szczegółowy'!U73</f>
        <v>zal</v>
      </c>
      <c r="Q73" s="35">
        <f t="shared" si="24"/>
        <v>4</v>
      </c>
      <c r="R73" s="36">
        <f t="shared" si="25"/>
        <v>4</v>
      </c>
      <c r="S73" s="97">
        <f t="shared" si="26"/>
        <v>5</v>
      </c>
      <c r="T73" s="54"/>
      <c r="U73" s="42"/>
      <c r="V73" s="42"/>
      <c r="W73" s="42"/>
      <c r="X73" s="42"/>
      <c r="Y73" s="42"/>
      <c r="Z73" s="55"/>
      <c r="AA73" s="55"/>
      <c r="AB73" s="55"/>
      <c r="AC73" s="55"/>
      <c r="AD73" s="55">
        <v>1</v>
      </c>
      <c r="AE73" s="55">
        <v>1</v>
      </c>
      <c r="AF73" s="55">
        <v>1</v>
      </c>
      <c r="AG73" s="55">
        <v>1</v>
      </c>
      <c r="AH73" s="55"/>
      <c r="AI73" s="55"/>
      <c r="AJ73" s="55"/>
      <c r="AK73" s="55"/>
      <c r="AL73" s="55"/>
      <c r="AM73" s="55"/>
      <c r="AN73" s="55"/>
      <c r="AO73" s="51"/>
      <c r="AP73" s="54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56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51"/>
      <c r="BZ73" s="54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5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9"/>
      <c r="DS73" s="42"/>
      <c r="DT73" s="51"/>
      <c r="DU73" s="50"/>
      <c r="DV73" s="49"/>
      <c r="DW73" s="51"/>
      <c r="DX73" s="49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52"/>
      <c r="EP73" s="58"/>
      <c r="EQ73" s="51"/>
      <c r="ER73" s="49"/>
      <c r="ES73" s="51"/>
      <c r="ET73" s="49"/>
      <c r="EU73" s="51"/>
      <c r="EV73" s="49"/>
      <c r="EW73" s="49"/>
      <c r="EX73" s="52"/>
      <c r="EY73" s="59"/>
      <c r="EZ73" s="55"/>
      <c r="FA73" s="57"/>
      <c r="FB73" s="57">
        <v>1</v>
      </c>
      <c r="FC73" s="57"/>
      <c r="FD73" s="57"/>
      <c r="FE73" s="57"/>
      <c r="FF73" s="57"/>
      <c r="FG73" s="57"/>
      <c r="FH73" s="57"/>
      <c r="FI73" s="57"/>
      <c r="FJ73" s="57">
        <v>1</v>
      </c>
      <c r="FK73" s="57"/>
      <c r="FL73" s="57"/>
      <c r="FM73" s="57"/>
      <c r="FN73" s="57"/>
      <c r="FO73" s="57">
        <v>1</v>
      </c>
      <c r="FP73" s="56">
        <v>1</v>
      </c>
      <c r="FQ73" s="60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7"/>
      <c r="GC73" s="57"/>
      <c r="GD73" s="57"/>
      <c r="GE73" s="56"/>
      <c r="GF73" s="59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6"/>
      <c r="GS73" s="60"/>
      <c r="GT73" s="55"/>
      <c r="GU73" s="55"/>
      <c r="GV73" s="55"/>
      <c r="GW73" s="55"/>
      <c r="GX73" s="55"/>
      <c r="GY73" s="55"/>
      <c r="GZ73" s="55"/>
      <c r="HA73" s="55"/>
      <c r="HB73" s="57"/>
      <c r="HC73" s="59"/>
      <c r="HD73" s="55"/>
      <c r="HE73" s="55"/>
      <c r="HF73" s="55"/>
      <c r="HG73" s="55"/>
      <c r="HH73" s="55"/>
      <c r="HI73" s="55"/>
      <c r="HJ73" s="55"/>
      <c r="HK73" s="55"/>
      <c r="HL73" s="55"/>
      <c r="HM73" s="55"/>
      <c r="HN73" s="55"/>
      <c r="HO73" s="55"/>
      <c r="HP73" s="55"/>
      <c r="HQ73" s="55"/>
      <c r="HR73" s="55"/>
      <c r="HS73" s="55"/>
      <c r="HT73" s="55"/>
      <c r="HU73" s="55"/>
      <c r="HV73" s="55"/>
      <c r="HW73" s="55"/>
      <c r="HX73" s="57"/>
      <c r="HY73" s="57"/>
      <c r="HZ73" s="57"/>
      <c r="IA73" s="57"/>
      <c r="IB73" s="57"/>
      <c r="IC73" s="56"/>
      <c r="ID73" s="60"/>
      <c r="IE73" s="55"/>
      <c r="IF73" s="55"/>
      <c r="IG73" s="55"/>
      <c r="IH73" s="57"/>
      <c r="II73" s="57"/>
      <c r="IJ73" s="57"/>
      <c r="IK73" s="57"/>
      <c r="IL73" s="57"/>
      <c r="IM73" s="57"/>
      <c r="IN73" s="57"/>
      <c r="IO73" s="57"/>
      <c r="IP73" s="57"/>
      <c r="IQ73" s="57"/>
      <c r="IR73" s="57"/>
      <c r="IS73" s="57"/>
      <c r="IT73" s="57"/>
      <c r="IU73" s="57"/>
      <c r="IV73" s="57"/>
      <c r="IW73" s="57"/>
      <c r="IX73" s="57"/>
      <c r="IY73" s="57"/>
      <c r="IZ73" s="57"/>
      <c r="JA73" s="61"/>
      <c r="JB73" s="55"/>
      <c r="JC73" s="62"/>
      <c r="JD73" s="55"/>
      <c r="JE73" s="63"/>
      <c r="JF73" s="60"/>
      <c r="JG73" s="55"/>
      <c r="JH73" s="55"/>
      <c r="JI73" s="56"/>
      <c r="JJ73" s="59"/>
      <c r="JK73" s="55">
        <v>1</v>
      </c>
      <c r="JL73" s="55">
        <v>1</v>
      </c>
      <c r="JM73" s="55">
        <v>1</v>
      </c>
      <c r="JN73" s="55"/>
      <c r="JO73" s="55">
        <v>1</v>
      </c>
      <c r="JP73" s="55"/>
      <c r="JQ73" s="55"/>
      <c r="JR73" s="56">
        <v>1</v>
      </c>
    </row>
    <row r="74" spans="1:278" s="53" customFormat="1" ht="30" customHeight="1" x14ac:dyDescent="0.25">
      <c r="A74" s="125">
        <f>'[1]Analityka medyczna-szczegółowy'!A74</f>
        <v>57</v>
      </c>
      <c r="B74" s="126" t="str">
        <f>IF('[1]Analityka medyczna-szczegółowy'!B74&gt;0,'[1]Analityka medyczna-szczegółowy'!B74," ")</f>
        <v>E</v>
      </c>
      <c r="C74" s="127" t="str">
        <f>IF('[1]Analityka medyczna-szczegółowy'!C74&gt;0,'[1]Analityka medyczna-szczegółowy'!C74," ")</f>
        <v>2025/2026</v>
      </c>
      <c r="D74" s="127" t="str">
        <f>IF('[1]Analityka medyczna-szczegółowy'!D74&gt;0,'[1]Analityka medyczna-szczegółowy'!D74," ")</f>
        <v xml:space="preserve"> </v>
      </c>
      <c r="E74" s="126">
        <f>IF('[1]Analityka medyczna-szczegółowy'!E74&gt;0,'[1]Analityka medyczna-szczegółowy'!E74," ")</f>
        <v>4</v>
      </c>
      <c r="F74" s="125" t="str">
        <f>IF('[1]Analityka medyczna-szczegółowy'!F74&gt;0,'[1]Analityka medyczna-szczegółowy'!F74," ")</f>
        <v>2028/2029</v>
      </c>
      <c r="G74" s="125" t="str">
        <f>IF('[1]Analityka medyczna-szczegółowy'!G74&gt;0,'[1]Analityka medyczna-szczegółowy'!G74," ")</f>
        <v>RPS</v>
      </c>
      <c r="H74" s="128" t="str">
        <f>IF('[1]Analityka medyczna-szczegółowy'!H74&gt;0,'[1]Analityka medyczna-szczegółowy'!H74," ")</f>
        <v>ze standardu</v>
      </c>
      <c r="I74" s="158" t="str">
        <f>IF('[1]Analityka medyczna-szczegółowy'!I74&gt;0,'[1]Analityka medyczna-szczegółowy'!I74," ")</f>
        <v>Genetyka medyczna</v>
      </c>
      <c r="J74" s="28">
        <f>'[1]Analityka medyczna-szczegółowy'!L74</f>
        <v>75</v>
      </c>
      <c r="K74" s="29">
        <f>'[1]Analityka medyczna-szczegółowy'!M74</f>
        <v>30</v>
      </c>
      <c r="L74" s="30">
        <f>'[1]Analityka medyczna-szczegółowy'!N74</f>
        <v>45</v>
      </c>
      <c r="M74" s="95">
        <f>'[1]Analityka medyczna-szczegółowy'!AA74+'[1]Analityka medyczna-szczegółowy'!AC74+'[1]Analityka medyczna-szczegółowy'!AX74+'[1]Analityka medyczna-szczegółowy'!AZ74</f>
        <v>15</v>
      </c>
      <c r="N74" s="32">
        <f>'[1]Analityka medyczna-szczegółowy'!O74</f>
        <v>45</v>
      </c>
      <c r="O74" s="33">
        <f>'[1]Analityka medyczna-szczegółowy'!P74</f>
        <v>3</v>
      </c>
      <c r="P74" s="96" t="str">
        <f>'[1]Analityka medyczna-szczegółowy'!U74</f>
        <v>egz</v>
      </c>
      <c r="Q74" s="35">
        <f t="shared" si="24"/>
        <v>7</v>
      </c>
      <c r="R74" s="36">
        <f t="shared" si="25"/>
        <v>7</v>
      </c>
      <c r="S74" s="97">
        <f t="shared" si="26"/>
        <v>5</v>
      </c>
      <c r="T74" s="54"/>
      <c r="U74" s="42"/>
      <c r="V74" s="42"/>
      <c r="W74" s="42"/>
      <c r="X74" s="42"/>
      <c r="Y74" s="42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1"/>
      <c r="AP74" s="54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56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51"/>
      <c r="BZ74" s="54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52"/>
      <c r="CO74" s="42"/>
      <c r="CP74" s="42"/>
      <c r="CQ74" s="42"/>
      <c r="CR74" s="42"/>
      <c r="CS74" s="42"/>
      <c r="CT74" s="42"/>
      <c r="CU74" s="42"/>
      <c r="CV74" s="42">
        <v>1</v>
      </c>
      <c r="CW74" s="42"/>
      <c r="CX74" s="42">
        <v>1</v>
      </c>
      <c r="CY74" s="42">
        <v>1</v>
      </c>
      <c r="CZ74" s="42">
        <v>1</v>
      </c>
      <c r="DA74" s="42">
        <v>1</v>
      </c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9"/>
      <c r="DS74" s="42">
        <v>1</v>
      </c>
      <c r="DT74" s="51">
        <v>1</v>
      </c>
      <c r="DU74" s="50"/>
      <c r="DV74" s="49"/>
      <c r="DW74" s="51"/>
      <c r="DX74" s="49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52"/>
      <c r="EP74" s="58"/>
      <c r="EQ74" s="51"/>
      <c r="ER74" s="49"/>
      <c r="ES74" s="51"/>
      <c r="ET74" s="49"/>
      <c r="EU74" s="51"/>
      <c r="EV74" s="49"/>
      <c r="EW74" s="49"/>
      <c r="EX74" s="52"/>
      <c r="EY74" s="59"/>
      <c r="EZ74" s="55"/>
      <c r="FA74" s="57"/>
      <c r="FB74" s="57"/>
      <c r="FC74" s="57"/>
      <c r="FD74" s="57"/>
      <c r="FE74" s="57"/>
      <c r="FF74" s="57"/>
      <c r="FG74" s="57"/>
      <c r="FH74" s="57"/>
      <c r="FI74" s="57"/>
      <c r="FJ74" s="57"/>
      <c r="FK74" s="57"/>
      <c r="FL74" s="57"/>
      <c r="FM74" s="57"/>
      <c r="FN74" s="57"/>
      <c r="FO74" s="57"/>
      <c r="FP74" s="56"/>
      <c r="FQ74" s="60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7"/>
      <c r="GC74" s="57"/>
      <c r="GD74" s="57"/>
      <c r="GE74" s="56"/>
      <c r="GF74" s="59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6"/>
      <c r="GS74" s="60"/>
      <c r="GT74" s="55"/>
      <c r="GU74" s="55"/>
      <c r="GV74" s="55"/>
      <c r="GW74" s="55"/>
      <c r="GX74" s="55"/>
      <c r="GY74" s="55"/>
      <c r="GZ74" s="55"/>
      <c r="HA74" s="55"/>
      <c r="HB74" s="57"/>
      <c r="HC74" s="59"/>
      <c r="HD74" s="55"/>
      <c r="HE74" s="55"/>
      <c r="HF74" s="55"/>
      <c r="HG74" s="55"/>
      <c r="HH74" s="55"/>
      <c r="HI74" s="55"/>
      <c r="HJ74" s="55"/>
      <c r="HK74" s="55"/>
      <c r="HL74" s="55"/>
      <c r="HM74" s="55"/>
      <c r="HN74" s="55">
        <v>1</v>
      </c>
      <c r="HO74" s="55">
        <v>1</v>
      </c>
      <c r="HP74" s="55"/>
      <c r="HQ74" s="55">
        <v>1</v>
      </c>
      <c r="HR74" s="55">
        <v>1</v>
      </c>
      <c r="HS74" s="55">
        <v>1</v>
      </c>
      <c r="HT74" s="55"/>
      <c r="HU74" s="55">
        <v>1</v>
      </c>
      <c r="HV74" s="55"/>
      <c r="HW74" s="55"/>
      <c r="HX74" s="57"/>
      <c r="HY74" s="57"/>
      <c r="HZ74" s="57"/>
      <c r="IA74" s="57"/>
      <c r="IB74" s="57"/>
      <c r="IC74" s="56">
        <v>1</v>
      </c>
      <c r="ID74" s="60"/>
      <c r="IE74" s="55"/>
      <c r="IF74" s="55"/>
      <c r="IG74" s="55"/>
      <c r="IH74" s="57"/>
      <c r="II74" s="57"/>
      <c r="IJ74" s="57"/>
      <c r="IK74" s="57"/>
      <c r="IL74" s="57"/>
      <c r="IM74" s="57"/>
      <c r="IN74" s="57"/>
      <c r="IO74" s="57"/>
      <c r="IP74" s="57"/>
      <c r="IQ74" s="57"/>
      <c r="IR74" s="57"/>
      <c r="IS74" s="57"/>
      <c r="IT74" s="57"/>
      <c r="IU74" s="57"/>
      <c r="IV74" s="57"/>
      <c r="IW74" s="57"/>
      <c r="IX74" s="57"/>
      <c r="IY74" s="57"/>
      <c r="IZ74" s="57"/>
      <c r="JA74" s="61"/>
      <c r="JB74" s="55"/>
      <c r="JC74" s="62"/>
      <c r="JD74" s="55"/>
      <c r="JE74" s="63"/>
      <c r="JF74" s="60"/>
      <c r="JG74" s="55"/>
      <c r="JH74" s="55"/>
      <c r="JI74" s="56"/>
      <c r="JJ74" s="59"/>
      <c r="JK74" s="55"/>
      <c r="JL74" s="55">
        <v>1</v>
      </c>
      <c r="JM74" s="55"/>
      <c r="JN74" s="55">
        <v>1</v>
      </c>
      <c r="JO74" s="55"/>
      <c r="JP74" s="55">
        <v>1</v>
      </c>
      <c r="JQ74" s="55">
        <v>1</v>
      </c>
      <c r="JR74" s="56">
        <v>1</v>
      </c>
    </row>
    <row r="75" spans="1:278" s="53" customFormat="1" ht="27" customHeight="1" x14ac:dyDescent="0.25">
      <c r="A75" s="125">
        <f>'[1]Analityka medyczna-szczegółowy'!A75</f>
        <v>58</v>
      </c>
      <c r="B75" s="126" t="str">
        <f>IF('[1]Analityka medyczna-szczegółowy'!B75&gt;0,'[1]Analityka medyczna-szczegółowy'!B75," ")</f>
        <v>E</v>
      </c>
      <c r="C75" s="127" t="str">
        <f>IF('[1]Analityka medyczna-szczegółowy'!C75&gt;0,'[1]Analityka medyczna-szczegółowy'!C75," ")</f>
        <v>2025/2026</v>
      </c>
      <c r="D75" s="127" t="str">
        <f>IF('[1]Analityka medyczna-szczegółowy'!D75&gt;0,'[1]Analityka medyczna-szczegółowy'!D75," ")</f>
        <v xml:space="preserve"> </v>
      </c>
      <c r="E75" s="126">
        <f>IF('[1]Analityka medyczna-szczegółowy'!E75&gt;0,'[1]Analityka medyczna-szczegółowy'!E75," ")</f>
        <v>4</v>
      </c>
      <c r="F75" s="125" t="str">
        <f>IF('[1]Analityka medyczna-szczegółowy'!F75&gt;0,'[1]Analityka medyczna-szczegółowy'!F75," ")</f>
        <v>2028/2029</v>
      </c>
      <c r="G75" s="125" t="str">
        <f>IF('[1]Analityka medyczna-szczegółowy'!G75&gt;0,'[1]Analityka medyczna-szczegółowy'!G75," ")</f>
        <v>RPS</v>
      </c>
      <c r="H75" s="128" t="str">
        <f>IF('[1]Analityka medyczna-szczegółowy'!H75&gt;0,'[1]Analityka medyczna-szczegółowy'!H75," ")</f>
        <v>ze standardu</v>
      </c>
      <c r="I75" s="158" t="str">
        <f>IF('[1]Analityka medyczna-szczegółowy'!I75&gt;0,'[1]Analityka medyczna-szczegółowy'!I75," ")</f>
        <v>Diagnostyka molekularna</v>
      </c>
      <c r="J75" s="28">
        <f>'[1]Analityka medyczna-szczegółowy'!L75</f>
        <v>125</v>
      </c>
      <c r="K75" s="29">
        <f>'[1]Analityka medyczna-szczegółowy'!M75</f>
        <v>60</v>
      </c>
      <c r="L75" s="30">
        <f>'[1]Analityka medyczna-szczegółowy'!N75</f>
        <v>65</v>
      </c>
      <c r="M75" s="95">
        <f>'[1]Analityka medyczna-szczegółowy'!AA75+'[1]Analityka medyczna-szczegółowy'!AC75+'[1]Analityka medyczna-szczegółowy'!AX75+'[1]Analityka medyczna-szczegółowy'!AZ75</f>
        <v>35</v>
      </c>
      <c r="N75" s="32">
        <f>'[1]Analityka medyczna-szczegółowy'!O75</f>
        <v>65</v>
      </c>
      <c r="O75" s="33">
        <f>'[1]Analityka medyczna-szczegółowy'!P75</f>
        <v>5</v>
      </c>
      <c r="P75" s="96" t="str">
        <f>'[1]Analityka medyczna-szczegółowy'!U75</f>
        <v>egz</v>
      </c>
      <c r="Q75" s="35">
        <f t="shared" si="24"/>
        <v>7</v>
      </c>
      <c r="R75" s="36">
        <f t="shared" si="25"/>
        <v>6</v>
      </c>
      <c r="S75" s="97">
        <f t="shared" si="26"/>
        <v>2</v>
      </c>
      <c r="T75" s="54"/>
      <c r="U75" s="42"/>
      <c r="V75" s="42"/>
      <c r="W75" s="42"/>
      <c r="X75" s="42"/>
      <c r="Y75" s="42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1"/>
      <c r="AP75" s="54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56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51"/>
      <c r="BZ75" s="54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52"/>
      <c r="CO75" s="42"/>
      <c r="CP75" s="42"/>
      <c r="CQ75" s="42"/>
      <c r="CR75" s="42"/>
      <c r="CS75" s="42"/>
      <c r="CT75" s="42"/>
      <c r="CU75" s="42"/>
      <c r="CV75" s="42">
        <v>1</v>
      </c>
      <c r="CW75" s="42"/>
      <c r="CX75" s="42">
        <v>1</v>
      </c>
      <c r="CY75" s="42">
        <v>1</v>
      </c>
      <c r="CZ75" s="42">
        <v>1</v>
      </c>
      <c r="DA75" s="42">
        <v>1</v>
      </c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9"/>
      <c r="DS75" s="42">
        <v>1</v>
      </c>
      <c r="DT75" s="51">
        <v>1</v>
      </c>
      <c r="DU75" s="50"/>
      <c r="DV75" s="49"/>
      <c r="DW75" s="51"/>
      <c r="DX75" s="49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52"/>
      <c r="EP75" s="58"/>
      <c r="EQ75" s="51"/>
      <c r="ER75" s="49"/>
      <c r="ES75" s="51"/>
      <c r="ET75" s="49"/>
      <c r="EU75" s="51"/>
      <c r="EV75" s="49"/>
      <c r="EW75" s="49"/>
      <c r="EX75" s="52"/>
      <c r="EY75" s="59"/>
      <c r="EZ75" s="55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6"/>
      <c r="FQ75" s="60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7"/>
      <c r="GC75" s="57"/>
      <c r="GD75" s="57"/>
      <c r="GE75" s="56"/>
      <c r="GF75" s="59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6"/>
      <c r="GS75" s="60"/>
      <c r="GT75" s="55"/>
      <c r="GU75" s="55"/>
      <c r="GV75" s="55"/>
      <c r="GW75" s="55"/>
      <c r="GX75" s="55"/>
      <c r="GY75" s="55"/>
      <c r="GZ75" s="55"/>
      <c r="HA75" s="55"/>
      <c r="HB75" s="57"/>
      <c r="HC75" s="59"/>
      <c r="HD75" s="55"/>
      <c r="HE75" s="55"/>
      <c r="HF75" s="55"/>
      <c r="HG75" s="55"/>
      <c r="HH75" s="55"/>
      <c r="HI75" s="55"/>
      <c r="HJ75" s="55"/>
      <c r="HK75" s="55"/>
      <c r="HL75" s="55"/>
      <c r="HM75" s="55"/>
      <c r="HN75" s="55">
        <v>1</v>
      </c>
      <c r="HO75" s="55">
        <v>1</v>
      </c>
      <c r="HP75" s="55"/>
      <c r="HQ75" s="55"/>
      <c r="HR75" s="55">
        <v>1</v>
      </c>
      <c r="HS75" s="55"/>
      <c r="HT75" s="55"/>
      <c r="HU75" s="55">
        <v>1</v>
      </c>
      <c r="HV75" s="55">
        <v>1</v>
      </c>
      <c r="HW75" s="55"/>
      <c r="HX75" s="57"/>
      <c r="HY75" s="57"/>
      <c r="HZ75" s="57"/>
      <c r="IA75" s="57"/>
      <c r="IB75" s="57"/>
      <c r="IC75" s="56">
        <v>1</v>
      </c>
      <c r="ID75" s="60"/>
      <c r="IE75" s="55"/>
      <c r="IF75" s="55"/>
      <c r="IG75" s="55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  <c r="IV75" s="57"/>
      <c r="IW75" s="57"/>
      <c r="IX75" s="57"/>
      <c r="IY75" s="57"/>
      <c r="IZ75" s="57"/>
      <c r="JA75" s="61"/>
      <c r="JB75" s="55"/>
      <c r="JC75" s="62"/>
      <c r="JD75" s="55"/>
      <c r="JE75" s="63"/>
      <c r="JF75" s="60"/>
      <c r="JG75" s="55"/>
      <c r="JH75" s="55"/>
      <c r="JI75" s="56"/>
      <c r="JJ75" s="59"/>
      <c r="JK75" s="55">
        <v>1</v>
      </c>
      <c r="JL75" s="55"/>
      <c r="JM75" s="55"/>
      <c r="JN75" s="55"/>
      <c r="JO75" s="55"/>
      <c r="JP75" s="55">
        <v>1</v>
      </c>
      <c r="JQ75" s="55"/>
      <c r="JR75" s="56"/>
    </row>
    <row r="76" spans="1:278" s="53" customFormat="1" ht="30" customHeight="1" x14ac:dyDescent="0.25">
      <c r="A76" s="125">
        <f>'[1]Analityka medyczna-szczegółowy'!A76</f>
        <v>59</v>
      </c>
      <c r="B76" s="126" t="str">
        <f>IF('[1]Analityka medyczna-szczegółowy'!B76&gt;0,'[1]Analityka medyczna-szczegółowy'!B76," ")</f>
        <v>F</v>
      </c>
      <c r="C76" s="127" t="str">
        <f>IF('[1]Analityka medyczna-szczegółowy'!C76&gt;0,'[1]Analityka medyczna-szczegółowy'!C76," ")</f>
        <v>2025/2026</v>
      </c>
      <c r="D76" s="127" t="str">
        <f>IF('[1]Analityka medyczna-szczegółowy'!D76&gt;0,'[1]Analityka medyczna-szczegółowy'!D76," ")</f>
        <v xml:space="preserve"> </v>
      </c>
      <c r="E76" s="126">
        <f>IF('[1]Analityka medyczna-szczegółowy'!E76&gt;0,'[1]Analityka medyczna-szczegółowy'!E76," ")</f>
        <v>4</v>
      </c>
      <c r="F76" s="125" t="str">
        <f>IF('[1]Analityka medyczna-szczegółowy'!F76&gt;0,'[1]Analityka medyczna-szczegółowy'!F76," ")</f>
        <v>2028/2029</v>
      </c>
      <c r="G76" s="125" t="str">
        <f>IF('[1]Analityka medyczna-szczegółowy'!G76&gt;0,'[1]Analityka medyczna-szczegółowy'!G76," ")</f>
        <v>RPS</v>
      </c>
      <c r="H76" s="128" t="str">
        <f>IF('[1]Analityka medyczna-szczegółowy'!H76&gt;0,'[1]Analityka medyczna-szczegółowy'!H76," ")</f>
        <v>ze standardu</v>
      </c>
      <c r="I76" s="158" t="str">
        <f>IF('[1]Analityka medyczna-szczegółowy'!I76&gt;0,'[1]Analityka medyczna-szczegółowy'!I76," ")</f>
        <v>Praktyczna nauka zawodu</v>
      </c>
      <c r="J76" s="28">
        <f>'[1]Analityka medyczna-szczegółowy'!L76</f>
        <v>225</v>
      </c>
      <c r="K76" s="29">
        <f>'[1]Analityka medyczna-szczegółowy'!M76</f>
        <v>90</v>
      </c>
      <c r="L76" s="30">
        <f>'[1]Analityka medyczna-szczegółowy'!N76</f>
        <v>135</v>
      </c>
      <c r="M76" s="95">
        <f>'[1]Analityka medyczna-szczegółowy'!AA76+'[1]Analityka medyczna-szczegółowy'!AC76+'[1]Analityka medyczna-szczegółowy'!AX76+'[1]Analityka medyczna-szczegółowy'!AZ76</f>
        <v>0</v>
      </c>
      <c r="N76" s="32">
        <f>'[1]Analityka medyczna-szczegółowy'!O76</f>
        <v>135</v>
      </c>
      <c r="O76" s="33">
        <f>'[1]Analityka medyczna-szczegółowy'!P76</f>
        <v>9</v>
      </c>
      <c r="P76" s="96" t="str">
        <f>'[1]Analityka medyczna-szczegółowy'!U76</f>
        <v>egz</v>
      </c>
      <c r="Q76" s="35">
        <f t="shared" si="24"/>
        <v>6</v>
      </c>
      <c r="R76" s="36">
        <f t="shared" si="25"/>
        <v>12</v>
      </c>
      <c r="S76" s="97">
        <f t="shared" si="26"/>
        <v>9</v>
      </c>
      <c r="T76" s="54"/>
      <c r="U76" s="42"/>
      <c r="V76" s="42"/>
      <c r="W76" s="42"/>
      <c r="X76" s="42"/>
      <c r="Y76" s="42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1"/>
      <c r="AP76" s="54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56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51"/>
      <c r="BZ76" s="54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5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9"/>
      <c r="DS76" s="42"/>
      <c r="DT76" s="51"/>
      <c r="DU76" s="50">
        <v>1</v>
      </c>
      <c r="DV76" s="49">
        <v>1</v>
      </c>
      <c r="DW76" s="51"/>
      <c r="DX76" s="49">
        <v>1</v>
      </c>
      <c r="DY76" s="42"/>
      <c r="DZ76" s="42">
        <v>1</v>
      </c>
      <c r="EA76" s="42">
        <v>1</v>
      </c>
      <c r="EB76" s="42">
        <v>1</v>
      </c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52"/>
      <c r="EP76" s="58"/>
      <c r="EQ76" s="51"/>
      <c r="ER76" s="49"/>
      <c r="ES76" s="51"/>
      <c r="ET76" s="49"/>
      <c r="EU76" s="51"/>
      <c r="EV76" s="49"/>
      <c r="EW76" s="49"/>
      <c r="EX76" s="52"/>
      <c r="EY76" s="59"/>
      <c r="EZ76" s="55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6"/>
      <c r="FQ76" s="60"/>
      <c r="FR76" s="55"/>
      <c r="FS76" s="55"/>
      <c r="FT76" s="55"/>
      <c r="FU76" s="55"/>
      <c r="FV76" s="55"/>
      <c r="FW76" s="55"/>
      <c r="FX76" s="55"/>
      <c r="FY76" s="55"/>
      <c r="FZ76" s="55"/>
      <c r="GA76" s="55"/>
      <c r="GB76" s="57"/>
      <c r="GC76" s="57"/>
      <c r="GD76" s="57"/>
      <c r="GE76" s="56"/>
      <c r="GF76" s="59"/>
      <c r="GG76" s="55"/>
      <c r="GH76" s="55"/>
      <c r="GI76" s="55"/>
      <c r="GJ76" s="55"/>
      <c r="GK76" s="55"/>
      <c r="GL76" s="55"/>
      <c r="GM76" s="55"/>
      <c r="GN76" s="55"/>
      <c r="GO76" s="55"/>
      <c r="GP76" s="55"/>
      <c r="GQ76" s="55"/>
      <c r="GR76" s="56"/>
      <c r="GS76" s="60"/>
      <c r="GT76" s="55"/>
      <c r="GU76" s="55"/>
      <c r="GV76" s="55"/>
      <c r="GW76" s="55"/>
      <c r="GX76" s="55"/>
      <c r="GY76" s="55"/>
      <c r="GZ76" s="55"/>
      <c r="HA76" s="55"/>
      <c r="HB76" s="57"/>
      <c r="HC76" s="59"/>
      <c r="HD76" s="55"/>
      <c r="HE76" s="55"/>
      <c r="HF76" s="55"/>
      <c r="HG76" s="55"/>
      <c r="HH76" s="55"/>
      <c r="HI76" s="55"/>
      <c r="HJ76" s="55"/>
      <c r="HK76" s="55"/>
      <c r="HL76" s="55"/>
      <c r="HM76" s="55"/>
      <c r="HN76" s="55"/>
      <c r="HO76" s="55"/>
      <c r="HP76" s="55"/>
      <c r="HQ76" s="55"/>
      <c r="HR76" s="55"/>
      <c r="HS76" s="55"/>
      <c r="HT76" s="55"/>
      <c r="HU76" s="55"/>
      <c r="HV76" s="55"/>
      <c r="HW76" s="55"/>
      <c r="HX76" s="57"/>
      <c r="HY76" s="57"/>
      <c r="HZ76" s="57"/>
      <c r="IA76" s="57"/>
      <c r="IB76" s="57"/>
      <c r="IC76" s="56"/>
      <c r="ID76" s="60"/>
      <c r="IE76" s="55">
        <v>1</v>
      </c>
      <c r="IF76" s="55">
        <v>1</v>
      </c>
      <c r="IG76" s="55">
        <v>1</v>
      </c>
      <c r="IH76" s="57"/>
      <c r="II76" s="57">
        <v>1</v>
      </c>
      <c r="IJ76" s="57"/>
      <c r="IK76" s="57"/>
      <c r="IL76" s="57">
        <v>1</v>
      </c>
      <c r="IM76" s="57">
        <v>1</v>
      </c>
      <c r="IN76" s="57"/>
      <c r="IO76" s="57">
        <v>1</v>
      </c>
      <c r="IP76" s="57"/>
      <c r="IQ76" s="57"/>
      <c r="IR76" s="57">
        <v>1</v>
      </c>
      <c r="IS76" s="57">
        <v>1</v>
      </c>
      <c r="IT76" s="57">
        <v>1</v>
      </c>
      <c r="IU76" s="57"/>
      <c r="IV76" s="57"/>
      <c r="IW76" s="57">
        <v>1</v>
      </c>
      <c r="IX76" s="57"/>
      <c r="IY76" s="57"/>
      <c r="IZ76" s="57">
        <v>1</v>
      </c>
      <c r="JA76" s="61"/>
      <c r="JB76" s="55"/>
      <c r="JC76" s="62"/>
      <c r="JD76" s="55"/>
      <c r="JE76" s="63"/>
      <c r="JF76" s="60"/>
      <c r="JG76" s="55"/>
      <c r="JH76" s="55"/>
      <c r="JI76" s="56"/>
      <c r="JJ76" s="59">
        <v>1</v>
      </c>
      <c r="JK76" s="55">
        <v>1</v>
      </c>
      <c r="JL76" s="55">
        <v>1</v>
      </c>
      <c r="JM76" s="55">
        <v>1</v>
      </c>
      <c r="JN76" s="55">
        <v>1</v>
      </c>
      <c r="JO76" s="55">
        <v>1</v>
      </c>
      <c r="JP76" s="55">
        <v>1</v>
      </c>
      <c r="JQ76" s="55">
        <v>1</v>
      </c>
      <c r="JR76" s="56">
        <v>1</v>
      </c>
    </row>
    <row r="77" spans="1:278" s="53" customFormat="1" ht="30" customHeight="1" x14ac:dyDescent="0.25">
      <c r="A77" s="125">
        <f>'[1]Analityka medyczna-szczegółowy'!A77</f>
        <v>60</v>
      </c>
      <c r="B77" s="126" t="str">
        <f>IF('[1]Analityka medyczna-szczegółowy'!B77&gt;0,'[1]Analityka medyczna-szczegółowy'!B77," ")</f>
        <v>F</v>
      </c>
      <c r="C77" s="127" t="str">
        <f>IF('[1]Analityka medyczna-szczegółowy'!C77&gt;0,'[1]Analityka medyczna-szczegółowy'!C77," ")</f>
        <v>2025/2026</v>
      </c>
      <c r="D77" s="127" t="str">
        <f>IF('[1]Analityka medyczna-szczegółowy'!D77&gt;0,'[1]Analityka medyczna-szczegółowy'!D77," ")</f>
        <v xml:space="preserve"> </v>
      </c>
      <c r="E77" s="126">
        <f>IF('[1]Analityka medyczna-szczegółowy'!E77&gt;0,'[1]Analityka medyczna-szczegółowy'!E77," ")</f>
        <v>4</v>
      </c>
      <c r="F77" s="125" t="str">
        <f>IF('[1]Analityka medyczna-szczegółowy'!F77&gt;0,'[1]Analityka medyczna-szczegółowy'!F77," ")</f>
        <v>2028/2029</v>
      </c>
      <c r="G77" s="125" t="str">
        <f>IF('[1]Analityka medyczna-szczegółowy'!G77&gt;0,'[1]Analityka medyczna-szczegółowy'!G77," ")</f>
        <v>RPS</v>
      </c>
      <c r="H77" s="128" t="str">
        <f>IF('[1]Analityka medyczna-szczegółowy'!H77&gt;0,'[1]Analityka medyczna-szczegółowy'!H77," ")</f>
        <v>ze standardu</v>
      </c>
      <c r="I77" s="158" t="str">
        <f>IF('[1]Analityka medyczna-szczegółowy'!I77&gt;0,'[1]Analityka medyczna-szczegółowy'!I77," ")</f>
        <v>Serologia grup krwi i transfuzjologia</v>
      </c>
      <c r="J77" s="28">
        <f>'[1]Analityka medyczna-szczegółowy'!L77</f>
        <v>150</v>
      </c>
      <c r="K77" s="29">
        <f>'[1]Analityka medyczna-szczegółowy'!M77</f>
        <v>75</v>
      </c>
      <c r="L77" s="30">
        <f>'[1]Analityka medyczna-szczegółowy'!N77</f>
        <v>75</v>
      </c>
      <c r="M77" s="95">
        <f>'[1]Analityka medyczna-szczegółowy'!AA77+'[1]Analityka medyczna-szczegółowy'!AC77+'[1]Analityka medyczna-szczegółowy'!AX77+'[1]Analityka medyczna-szczegółowy'!AZ77</f>
        <v>45</v>
      </c>
      <c r="N77" s="32">
        <f>'[1]Analityka medyczna-szczegółowy'!O77</f>
        <v>75</v>
      </c>
      <c r="O77" s="33">
        <f>'[1]Analityka medyczna-szczegółowy'!P77</f>
        <v>6</v>
      </c>
      <c r="P77" s="96" t="str">
        <f>'[1]Analityka medyczna-szczegółowy'!U77</f>
        <v>egz</v>
      </c>
      <c r="Q77" s="35">
        <f t="shared" si="24"/>
        <v>8</v>
      </c>
      <c r="R77" s="36">
        <f t="shared" si="25"/>
        <v>5</v>
      </c>
      <c r="S77" s="97">
        <f t="shared" si="26"/>
        <v>3</v>
      </c>
      <c r="T77" s="54"/>
      <c r="U77" s="42"/>
      <c r="V77" s="42"/>
      <c r="W77" s="42"/>
      <c r="X77" s="42"/>
      <c r="Y77" s="42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1"/>
      <c r="AP77" s="54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56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51"/>
      <c r="BZ77" s="54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5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9"/>
      <c r="DS77" s="42"/>
      <c r="DT77" s="51"/>
      <c r="DU77" s="50">
        <v>1</v>
      </c>
      <c r="DV77" s="49">
        <v>1</v>
      </c>
      <c r="DW77" s="51"/>
      <c r="DX77" s="49">
        <v>1</v>
      </c>
      <c r="DY77" s="42">
        <v>1</v>
      </c>
      <c r="DZ77" s="42">
        <v>1</v>
      </c>
      <c r="EA77" s="42"/>
      <c r="EB77" s="42">
        <v>1</v>
      </c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>
        <v>1</v>
      </c>
      <c r="EN77" s="42">
        <v>1</v>
      </c>
      <c r="EO77" s="52"/>
      <c r="EP77" s="58"/>
      <c r="EQ77" s="51"/>
      <c r="ER77" s="49"/>
      <c r="ES77" s="51"/>
      <c r="ET77" s="49"/>
      <c r="EU77" s="51"/>
      <c r="EV77" s="49"/>
      <c r="EW77" s="49"/>
      <c r="EX77" s="52"/>
      <c r="EY77" s="59"/>
      <c r="EZ77" s="55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6"/>
      <c r="FQ77" s="60"/>
      <c r="FR77" s="55"/>
      <c r="FS77" s="55"/>
      <c r="FT77" s="55"/>
      <c r="FU77" s="55"/>
      <c r="FV77" s="55"/>
      <c r="FW77" s="55"/>
      <c r="FX77" s="55"/>
      <c r="FY77" s="55"/>
      <c r="FZ77" s="55"/>
      <c r="GA77" s="55"/>
      <c r="GB77" s="57"/>
      <c r="GC77" s="57"/>
      <c r="GD77" s="57"/>
      <c r="GE77" s="56"/>
      <c r="GF77" s="59"/>
      <c r="GG77" s="55"/>
      <c r="GH77" s="55"/>
      <c r="GI77" s="55"/>
      <c r="GJ77" s="55"/>
      <c r="GK77" s="55"/>
      <c r="GL77" s="55"/>
      <c r="GM77" s="55"/>
      <c r="GN77" s="55"/>
      <c r="GO77" s="55"/>
      <c r="GP77" s="55"/>
      <c r="GQ77" s="55"/>
      <c r="GR77" s="56"/>
      <c r="GS77" s="60"/>
      <c r="GT77" s="55"/>
      <c r="GU77" s="55"/>
      <c r="GV77" s="55"/>
      <c r="GW77" s="55"/>
      <c r="GX77" s="55"/>
      <c r="GY77" s="55"/>
      <c r="GZ77" s="55"/>
      <c r="HA77" s="55"/>
      <c r="HB77" s="57"/>
      <c r="HC77" s="59"/>
      <c r="HD77" s="55"/>
      <c r="HE77" s="55"/>
      <c r="HF77" s="55"/>
      <c r="HG77" s="55"/>
      <c r="HH77" s="55"/>
      <c r="HI77" s="55"/>
      <c r="HJ77" s="55"/>
      <c r="HK77" s="55"/>
      <c r="HL77" s="55"/>
      <c r="HM77" s="55"/>
      <c r="HN77" s="55"/>
      <c r="HO77" s="55"/>
      <c r="HP77" s="55"/>
      <c r="HQ77" s="55"/>
      <c r="HR77" s="55"/>
      <c r="HS77" s="55"/>
      <c r="HT77" s="55"/>
      <c r="HU77" s="55"/>
      <c r="HV77" s="55"/>
      <c r="HW77" s="55"/>
      <c r="HX77" s="57"/>
      <c r="HY77" s="57"/>
      <c r="HZ77" s="57"/>
      <c r="IA77" s="57"/>
      <c r="IB77" s="57"/>
      <c r="IC77" s="56"/>
      <c r="ID77" s="60">
        <v>1</v>
      </c>
      <c r="IE77" s="55"/>
      <c r="IF77" s="55"/>
      <c r="IG77" s="55">
        <v>1</v>
      </c>
      <c r="IH77" s="57"/>
      <c r="II77" s="57"/>
      <c r="IJ77" s="57"/>
      <c r="IK77" s="57">
        <v>1</v>
      </c>
      <c r="IL77" s="57"/>
      <c r="IM77" s="57"/>
      <c r="IN77" s="57"/>
      <c r="IO77" s="57"/>
      <c r="IP77" s="57"/>
      <c r="IQ77" s="57"/>
      <c r="IR77" s="57"/>
      <c r="IS77" s="57"/>
      <c r="IT77" s="57">
        <v>1</v>
      </c>
      <c r="IU77" s="57">
        <v>1</v>
      </c>
      <c r="IV77" s="57"/>
      <c r="IW77" s="57"/>
      <c r="IX77" s="57"/>
      <c r="IY77" s="57"/>
      <c r="IZ77" s="57"/>
      <c r="JA77" s="61"/>
      <c r="JB77" s="55"/>
      <c r="JC77" s="62"/>
      <c r="JD77" s="55"/>
      <c r="JE77" s="63"/>
      <c r="JF77" s="60"/>
      <c r="JG77" s="55"/>
      <c r="JH77" s="55"/>
      <c r="JI77" s="56"/>
      <c r="JJ77" s="59"/>
      <c r="JK77" s="55"/>
      <c r="JL77" s="55">
        <v>1</v>
      </c>
      <c r="JM77" s="55"/>
      <c r="JN77" s="55"/>
      <c r="JO77" s="55"/>
      <c r="JP77" s="55">
        <v>1</v>
      </c>
      <c r="JQ77" s="55">
        <v>1</v>
      </c>
      <c r="JR77" s="56"/>
    </row>
    <row r="78" spans="1:278" s="53" customFormat="1" ht="30" customHeight="1" x14ac:dyDescent="0.25">
      <c r="A78" s="125">
        <f>'[1]Analityka medyczna-szczegółowy'!A78</f>
        <v>61</v>
      </c>
      <c r="B78" s="126" t="str">
        <f>IF('[1]Analityka medyczna-szczegółowy'!B78&gt;0,'[1]Analityka medyczna-szczegółowy'!B78," ")</f>
        <v>E</v>
      </c>
      <c r="C78" s="127" t="str">
        <f>IF('[1]Analityka medyczna-szczegółowy'!C78&gt;0,'[1]Analityka medyczna-szczegółowy'!C78," ")</f>
        <v>2025/2026</v>
      </c>
      <c r="D78" s="127" t="str">
        <f>IF('[1]Analityka medyczna-szczegółowy'!D78&gt;0,'[1]Analityka medyczna-szczegółowy'!D78," ")</f>
        <v xml:space="preserve"> </v>
      </c>
      <c r="E78" s="126">
        <f>IF('[1]Analityka medyczna-szczegółowy'!E78&gt;0,'[1]Analityka medyczna-szczegółowy'!E78," ")</f>
        <v>4</v>
      </c>
      <c r="F78" s="125" t="str">
        <f>IF('[1]Analityka medyczna-szczegółowy'!F78&gt;0,'[1]Analityka medyczna-szczegółowy'!F78," ")</f>
        <v>2028/2029</v>
      </c>
      <c r="G78" s="125" t="str">
        <f>IF('[1]Analityka medyczna-szczegółowy'!G78&gt;0,'[1]Analityka medyczna-szczegółowy'!G78," ")</f>
        <v>RPS</v>
      </c>
      <c r="H78" s="128" t="str">
        <f>IF('[1]Analityka medyczna-szczegółowy'!H78&gt;0,'[1]Analityka medyczna-szczegółowy'!H78," ")</f>
        <v>ze standardu</v>
      </c>
      <c r="I78" s="158" t="str">
        <f>IF('[1]Analityka medyczna-szczegółowy'!I78&gt;0,'[1]Analityka medyczna-szczegółowy'!I78," ")</f>
        <v>Toksykologia</v>
      </c>
      <c r="J78" s="28">
        <f>'[1]Analityka medyczna-szczegółowy'!L78</f>
        <v>175</v>
      </c>
      <c r="K78" s="29">
        <f>'[1]Analityka medyczna-szczegółowy'!M78</f>
        <v>70</v>
      </c>
      <c r="L78" s="30">
        <f>'[1]Analityka medyczna-szczegółowy'!N78</f>
        <v>105</v>
      </c>
      <c r="M78" s="95">
        <f>'[1]Analityka medyczna-szczegółowy'!AA78+'[1]Analityka medyczna-szczegółowy'!AC78+'[1]Analityka medyczna-szczegółowy'!AX78+'[1]Analityka medyczna-szczegółowy'!AZ78</f>
        <v>45</v>
      </c>
      <c r="N78" s="32">
        <f>'[1]Analityka medyczna-szczegółowy'!O78</f>
        <v>105</v>
      </c>
      <c r="O78" s="33">
        <f>'[1]Analityka medyczna-szczegółowy'!P78</f>
        <v>7</v>
      </c>
      <c r="P78" s="96" t="str">
        <f>'[1]Analityka medyczna-szczegółowy'!U78</f>
        <v>egz</v>
      </c>
      <c r="Q78" s="35">
        <f t="shared" si="24"/>
        <v>4</v>
      </c>
      <c r="R78" s="36">
        <f t="shared" si="25"/>
        <v>4</v>
      </c>
      <c r="S78" s="97">
        <f t="shared" si="26"/>
        <v>2</v>
      </c>
      <c r="T78" s="54"/>
      <c r="U78" s="42"/>
      <c r="V78" s="42"/>
      <c r="W78" s="42"/>
      <c r="X78" s="42"/>
      <c r="Y78" s="42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1"/>
      <c r="AP78" s="54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56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51"/>
      <c r="BZ78" s="54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52"/>
      <c r="CO78" s="42"/>
      <c r="CP78" s="42">
        <v>1</v>
      </c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>
        <v>1</v>
      </c>
      <c r="DQ78" s="42">
        <v>1</v>
      </c>
      <c r="DR78" s="49">
        <v>1</v>
      </c>
      <c r="DS78" s="42"/>
      <c r="DT78" s="51"/>
      <c r="DU78" s="50"/>
      <c r="DV78" s="49"/>
      <c r="DW78" s="51"/>
      <c r="DX78" s="49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52"/>
      <c r="EP78" s="58"/>
      <c r="EQ78" s="51"/>
      <c r="ER78" s="49"/>
      <c r="ES78" s="51"/>
      <c r="ET78" s="49"/>
      <c r="EU78" s="51"/>
      <c r="EV78" s="49"/>
      <c r="EW78" s="49"/>
      <c r="EX78" s="52"/>
      <c r="EY78" s="59"/>
      <c r="EZ78" s="55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6"/>
      <c r="FQ78" s="60"/>
      <c r="FR78" s="55"/>
      <c r="FS78" s="55"/>
      <c r="FT78" s="55"/>
      <c r="FU78" s="55"/>
      <c r="FV78" s="55"/>
      <c r="FW78" s="55"/>
      <c r="FX78" s="55"/>
      <c r="FY78" s="55"/>
      <c r="FZ78" s="55"/>
      <c r="GA78" s="55"/>
      <c r="GB78" s="57"/>
      <c r="GC78" s="57"/>
      <c r="GD78" s="57"/>
      <c r="GE78" s="56"/>
      <c r="GF78" s="59"/>
      <c r="GG78" s="55"/>
      <c r="GH78" s="55"/>
      <c r="GI78" s="55"/>
      <c r="GJ78" s="55"/>
      <c r="GK78" s="55"/>
      <c r="GL78" s="55"/>
      <c r="GM78" s="55"/>
      <c r="GN78" s="55"/>
      <c r="GO78" s="55"/>
      <c r="GP78" s="55"/>
      <c r="GQ78" s="55"/>
      <c r="GR78" s="56"/>
      <c r="GS78" s="60"/>
      <c r="GT78" s="55"/>
      <c r="GU78" s="55"/>
      <c r="GV78" s="55"/>
      <c r="GW78" s="55"/>
      <c r="GX78" s="55"/>
      <c r="GY78" s="55"/>
      <c r="GZ78" s="55"/>
      <c r="HA78" s="55"/>
      <c r="HB78" s="57"/>
      <c r="HC78" s="59"/>
      <c r="HD78" s="55"/>
      <c r="HE78" s="55"/>
      <c r="HF78" s="55"/>
      <c r="HG78" s="55"/>
      <c r="HH78" s="55"/>
      <c r="HI78" s="55"/>
      <c r="HJ78" s="55"/>
      <c r="HK78" s="55"/>
      <c r="HL78" s="55"/>
      <c r="HM78" s="55"/>
      <c r="HN78" s="55"/>
      <c r="HO78" s="55"/>
      <c r="HP78" s="55"/>
      <c r="HQ78" s="55"/>
      <c r="HR78" s="55"/>
      <c r="HS78" s="55"/>
      <c r="HT78" s="55"/>
      <c r="HU78" s="55"/>
      <c r="HV78" s="55"/>
      <c r="HW78" s="55"/>
      <c r="HX78" s="57"/>
      <c r="HY78" s="57">
        <v>1</v>
      </c>
      <c r="HZ78" s="57">
        <v>1</v>
      </c>
      <c r="IA78" s="57">
        <v>1</v>
      </c>
      <c r="IB78" s="57">
        <v>1</v>
      </c>
      <c r="IC78" s="56"/>
      <c r="ID78" s="60"/>
      <c r="IE78" s="55"/>
      <c r="IF78" s="55"/>
      <c r="IG78" s="55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  <c r="IV78" s="57"/>
      <c r="IW78" s="57"/>
      <c r="IX78" s="57"/>
      <c r="IY78" s="57"/>
      <c r="IZ78" s="57"/>
      <c r="JA78" s="61"/>
      <c r="JB78" s="55"/>
      <c r="JC78" s="62"/>
      <c r="JD78" s="55"/>
      <c r="JE78" s="63"/>
      <c r="JF78" s="60"/>
      <c r="JG78" s="55"/>
      <c r="JH78" s="55"/>
      <c r="JI78" s="56"/>
      <c r="JJ78" s="59"/>
      <c r="JK78" s="55"/>
      <c r="JL78" s="55"/>
      <c r="JM78" s="55"/>
      <c r="JN78" s="55"/>
      <c r="JO78" s="55">
        <v>1</v>
      </c>
      <c r="JP78" s="55">
        <v>1</v>
      </c>
      <c r="JQ78" s="55"/>
      <c r="JR78" s="56"/>
    </row>
    <row r="79" spans="1:278" s="53" customFormat="1" ht="30" customHeight="1" x14ac:dyDescent="0.25">
      <c r="A79" s="125">
        <f>'[1]Analityka medyczna-szczegółowy'!A79</f>
        <v>62</v>
      </c>
      <c r="B79" s="126" t="str">
        <f>IF('[1]Analityka medyczna-szczegółowy'!B79&gt;0,'[1]Analityka medyczna-szczegółowy'!B79," ")</f>
        <v xml:space="preserve"> </v>
      </c>
      <c r="C79" s="127" t="str">
        <f>IF('[1]Analityka medyczna-szczegółowy'!C79&gt;0,'[1]Analityka medyczna-szczegółowy'!C79," ")</f>
        <v>2025/2026</v>
      </c>
      <c r="D79" s="127" t="str">
        <f>IF('[1]Analityka medyczna-szczegółowy'!D79&gt;0,'[1]Analityka medyczna-szczegółowy'!D79," ")</f>
        <v xml:space="preserve"> </v>
      </c>
      <c r="E79" s="126">
        <f>IF('[1]Analityka medyczna-szczegółowy'!E79&gt;0,'[1]Analityka medyczna-szczegółowy'!E79," ")</f>
        <v>4</v>
      </c>
      <c r="F79" s="125" t="str">
        <f>IF('[1]Analityka medyczna-szczegółowy'!F79&gt;0,'[1]Analityka medyczna-szczegółowy'!F79," ")</f>
        <v>2028/2029</v>
      </c>
      <c r="G79" s="125" t="str">
        <f>IF('[1]Analityka medyczna-szczegółowy'!G79&gt;0,'[1]Analityka medyczna-szczegółowy'!G79," ")</f>
        <v>PSW</v>
      </c>
      <c r="H79" s="128" t="str">
        <f>IF('[1]Analityka medyczna-szczegółowy'!H79&gt;0,'[1]Analityka medyczna-szczegółowy'!H79," ")</f>
        <v>do dyspozycji uczelni (Autorska oferta uczelni)</v>
      </c>
      <c r="I79" s="158" t="str">
        <f>IF('[1]Analityka medyczna-szczegółowy'!I79&gt;0,'[1]Analityka medyczna-szczegółowy'!I79," ")</f>
        <v>Przedmioty fakultatywne *</v>
      </c>
      <c r="J79" s="28">
        <f>'[1]Analityka medyczna-szczegółowy'!L79</f>
        <v>150</v>
      </c>
      <c r="K79" s="29">
        <f>'[1]Analityka medyczna-szczegółowy'!M79</f>
        <v>30</v>
      </c>
      <c r="L79" s="30">
        <f>'[1]Analityka medyczna-szczegółowy'!N79</f>
        <v>120</v>
      </c>
      <c r="M79" s="95">
        <f>'[1]Analityka medyczna-szczegółowy'!AA79+'[1]Analityka medyczna-szczegółowy'!AC79+'[1]Analityka medyczna-szczegółowy'!AX79+'[1]Analityka medyczna-szczegółowy'!AZ79</f>
        <v>120</v>
      </c>
      <c r="N79" s="32">
        <f>'[1]Analityka medyczna-szczegółowy'!O79</f>
        <v>120</v>
      </c>
      <c r="O79" s="33">
        <f>'[1]Analityka medyczna-szczegółowy'!P79</f>
        <v>6</v>
      </c>
      <c r="P79" s="96" t="str">
        <f>'[1]Analityka medyczna-szczegółowy'!U79</f>
        <v>zal</v>
      </c>
      <c r="Q79" s="35">
        <f t="shared" si="24"/>
        <v>0</v>
      </c>
      <c r="R79" s="36">
        <f t="shared" si="25"/>
        <v>0</v>
      </c>
      <c r="S79" s="97">
        <f t="shared" si="26"/>
        <v>0</v>
      </c>
      <c r="T79" s="54"/>
      <c r="U79" s="42"/>
      <c r="V79" s="42"/>
      <c r="W79" s="42"/>
      <c r="X79" s="42"/>
      <c r="Y79" s="42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1"/>
      <c r="AP79" s="54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56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51"/>
      <c r="BZ79" s="54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5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9"/>
      <c r="DS79" s="42"/>
      <c r="DT79" s="51"/>
      <c r="DU79" s="50"/>
      <c r="DV79" s="49"/>
      <c r="DW79" s="51"/>
      <c r="DX79" s="49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52"/>
      <c r="EP79" s="58"/>
      <c r="EQ79" s="51"/>
      <c r="ER79" s="49"/>
      <c r="ES79" s="51"/>
      <c r="ET79" s="49"/>
      <c r="EU79" s="51"/>
      <c r="EV79" s="49"/>
      <c r="EW79" s="49"/>
      <c r="EX79" s="52"/>
      <c r="EY79" s="59"/>
      <c r="EZ79" s="55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6"/>
      <c r="FQ79" s="60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7"/>
      <c r="GC79" s="57"/>
      <c r="GD79" s="57"/>
      <c r="GE79" s="56"/>
      <c r="GF79" s="59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6"/>
      <c r="GS79" s="60"/>
      <c r="GT79" s="55"/>
      <c r="GU79" s="55"/>
      <c r="GV79" s="55"/>
      <c r="GW79" s="55"/>
      <c r="GX79" s="55"/>
      <c r="GY79" s="55"/>
      <c r="GZ79" s="55"/>
      <c r="HA79" s="55"/>
      <c r="HB79" s="57"/>
      <c r="HC79" s="59"/>
      <c r="HD79" s="55"/>
      <c r="HE79" s="55"/>
      <c r="HF79" s="55"/>
      <c r="HG79" s="55"/>
      <c r="HH79" s="55"/>
      <c r="HI79" s="55"/>
      <c r="HJ79" s="55"/>
      <c r="HK79" s="55"/>
      <c r="HL79" s="55"/>
      <c r="HM79" s="55"/>
      <c r="HN79" s="55"/>
      <c r="HO79" s="55"/>
      <c r="HP79" s="55"/>
      <c r="HQ79" s="55"/>
      <c r="HR79" s="55"/>
      <c r="HS79" s="55"/>
      <c r="HT79" s="55"/>
      <c r="HU79" s="55"/>
      <c r="HV79" s="55"/>
      <c r="HW79" s="55"/>
      <c r="HX79" s="57"/>
      <c r="HY79" s="57"/>
      <c r="HZ79" s="57"/>
      <c r="IA79" s="57"/>
      <c r="IB79" s="57"/>
      <c r="IC79" s="56"/>
      <c r="ID79" s="60"/>
      <c r="IE79" s="55"/>
      <c r="IF79" s="55"/>
      <c r="IG79" s="55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  <c r="IV79" s="57"/>
      <c r="IW79" s="57"/>
      <c r="IX79" s="57"/>
      <c r="IY79" s="57"/>
      <c r="IZ79" s="57"/>
      <c r="JA79" s="61"/>
      <c r="JB79" s="55"/>
      <c r="JC79" s="62"/>
      <c r="JD79" s="55"/>
      <c r="JE79" s="63"/>
      <c r="JF79" s="60"/>
      <c r="JG79" s="55"/>
      <c r="JH79" s="55"/>
      <c r="JI79" s="56"/>
      <c r="JJ79" s="59"/>
      <c r="JK79" s="55"/>
      <c r="JL79" s="55"/>
      <c r="JM79" s="55"/>
      <c r="JN79" s="55"/>
      <c r="JO79" s="55"/>
      <c r="JP79" s="55"/>
      <c r="JQ79" s="55"/>
      <c r="JR79" s="56"/>
    </row>
    <row r="80" spans="1:278" s="53" customFormat="1" ht="45" customHeight="1" x14ac:dyDescent="0.25">
      <c r="A80" s="125">
        <f>'[1]Analityka medyczna-szczegółowy'!A80</f>
        <v>63</v>
      </c>
      <c r="B80" s="126" t="str">
        <f>IF('[1]Analityka medyczna-szczegółowy'!B80&gt;0,'[1]Analityka medyczna-szczegółowy'!B80," ")</f>
        <v>H</v>
      </c>
      <c r="C80" s="127" t="str">
        <f>IF('[1]Analityka medyczna-szczegółowy'!C80&gt;0,'[1]Analityka medyczna-szczegółowy'!C80," ")</f>
        <v>2025/2026</v>
      </c>
      <c r="D80" s="127" t="str">
        <f>IF('[1]Analityka medyczna-szczegółowy'!D80&gt;0,'[1]Analityka medyczna-szczegółowy'!D80," ")</f>
        <v xml:space="preserve"> </v>
      </c>
      <c r="E80" s="126">
        <f>IF('[1]Analityka medyczna-szczegółowy'!E80&gt;0,'[1]Analityka medyczna-szczegółowy'!E80," ")</f>
        <v>4</v>
      </c>
      <c r="F80" s="125" t="str">
        <f>IF('[1]Analityka medyczna-szczegółowy'!F80&gt;0,'[1]Analityka medyczna-szczegółowy'!F80," ")</f>
        <v>2028/2029</v>
      </c>
      <c r="G80" s="125" t="str">
        <f>IF('[1]Analityka medyczna-szczegółowy'!G80&gt;0,'[1]Analityka medyczna-szczegółowy'!G80," ")</f>
        <v>RPS</v>
      </c>
      <c r="H80" s="128" t="str">
        <f>IF('[1]Analityka medyczna-szczegółowy'!H80&gt;0,'[1]Analityka medyczna-szczegółowy'!H80," ")</f>
        <v>ze standardu</v>
      </c>
      <c r="I80" s="158" t="str">
        <f>IF('[1]Analityka medyczna-szczegółowy'!I80&gt;0,'[1]Analityka medyczna-szczegółowy'!I80," ")</f>
        <v>Praktyka zawodowa w zakresie mikrobiologii</v>
      </c>
      <c r="J80" s="28">
        <f>'[1]Analityka medyczna-szczegółowy'!L80</f>
        <v>90</v>
      </c>
      <c r="K80" s="29">
        <f>'[1]Analityka medyczna-szczegółowy'!M80</f>
        <v>0</v>
      </c>
      <c r="L80" s="30">
        <f>'[1]Analityka medyczna-szczegółowy'!N80</f>
        <v>90</v>
      </c>
      <c r="M80" s="95">
        <f>'[1]Analityka medyczna-szczegółowy'!AA80+'[1]Analityka medyczna-szczegółowy'!AC80+'[1]Analityka medyczna-szczegółowy'!AX80+'[1]Analityka medyczna-szczegółowy'!AZ80</f>
        <v>0</v>
      </c>
      <c r="N80" s="32">
        <f>'[1]Analityka medyczna-szczegółowy'!O80</f>
        <v>90</v>
      </c>
      <c r="O80" s="33">
        <f>'[1]Analityka medyczna-szczegółowy'!P80</f>
        <v>3</v>
      </c>
      <c r="P80" s="96" t="str">
        <f>'[1]Analityka medyczna-szczegółowy'!U80</f>
        <v>zal</v>
      </c>
      <c r="Q80" s="35">
        <f t="shared" si="24"/>
        <v>8</v>
      </c>
      <c r="R80" s="36">
        <f t="shared" si="25"/>
        <v>4</v>
      </c>
      <c r="S80" s="97">
        <f t="shared" si="26"/>
        <v>4</v>
      </c>
      <c r="T80" s="54"/>
      <c r="U80" s="42"/>
      <c r="V80" s="42"/>
      <c r="W80" s="42"/>
      <c r="X80" s="42"/>
      <c r="Y80" s="42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1"/>
      <c r="AP80" s="54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56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51"/>
      <c r="BZ80" s="54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5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9"/>
      <c r="DS80" s="42"/>
      <c r="DT80" s="51"/>
      <c r="DU80" s="50"/>
      <c r="DV80" s="49"/>
      <c r="DW80" s="51"/>
      <c r="DX80" s="49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52"/>
      <c r="EP80" s="58"/>
      <c r="EQ80" s="51">
        <v>1</v>
      </c>
      <c r="ER80" s="49">
        <v>1</v>
      </c>
      <c r="ES80" s="51">
        <v>1</v>
      </c>
      <c r="ET80" s="49">
        <v>1</v>
      </c>
      <c r="EU80" s="51">
        <v>1</v>
      </c>
      <c r="EV80" s="49">
        <v>1</v>
      </c>
      <c r="EW80" s="49">
        <v>1</v>
      </c>
      <c r="EX80" s="52">
        <v>1</v>
      </c>
      <c r="EY80" s="59"/>
      <c r="EZ80" s="55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6"/>
      <c r="FQ80" s="60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7"/>
      <c r="GC80" s="57"/>
      <c r="GD80" s="57"/>
      <c r="GE80" s="56"/>
      <c r="GF80" s="59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6"/>
      <c r="GS80" s="60"/>
      <c r="GT80" s="55"/>
      <c r="GU80" s="55"/>
      <c r="GV80" s="55"/>
      <c r="GW80" s="55"/>
      <c r="GX80" s="55"/>
      <c r="GY80" s="55"/>
      <c r="GZ80" s="55"/>
      <c r="HA80" s="55"/>
      <c r="HB80" s="57"/>
      <c r="HC80" s="59"/>
      <c r="HD80" s="55"/>
      <c r="HE80" s="55"/>
      <c r="HF80" s="55"/>
      <c r="HG80" s="55"/>
      <c r="HH80" s="55"/>
      <c r="HI80" s="55"/>
      <c r="HJ80" s="55"/>
      <c r="HK80" s="55"/>
      <c r="HL80" s="55"/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7"/>
      <c r="HY80" s="57"/>
      <c r="HZ80" s="57"/>
      <c r="IA80" s="57"/>
      <c r="IB80" s="57"/>
      <c r="IC80" s="56"/>
      <c r="ID80" s="60"/>
      <c r="IE80" s="55"/>
      <c r="IF80" s="55"/>
      <c r="IG80" s="55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  <c r="IV80" s="57"/>
      <c r="IW80" s="57"/>
      <c r="IX80" s="57"/>
      <c r="IY80" s="57"/>
      <c r="IZ80" s="57"/>
      <c r="JA80" s="61"/>
      <c r="JB80" s="55"/>
      <c r="JC80" s="62"/>
      <c r="JD80" s="55"/>
      <c r="JE80" s="63"/>
      <c r="JF80" s="60">
        <v>1</v>
      </c>
      <c r="JG80" s="55">
        <v>1</v>
      </c>
      <c r="JH80" s="55">
        <v>1</v>
      </c>
      <c r="JI80" s="56">
        <v>1</v>
      </c>
      <c r="JJ80" s="59">
        <v>1</v>
      </c>
      <c r="JK80" s="55">
        <v>1</v>
      </c>
      <c r="JL80" s="55">
        <v>1</v>
      </c>
      <c r="JM80" s="55"/>
      <c r="JN80" s="55">
        <v>1</v>
      </c>
      <c r="JO80" s="55"/>
      <c r="JP80" s="55"/>
      <c r="JQ80" s="55"/>
      <c r="JR80" s="56"/>
    </row>
    <row r="81" spans="1:278" s="53" customFormat="1" ht="30" customHeight="1" thickBot="1" x14ac:dyDescent="0.3">
      <c r="A81" s="125">
        <f>'[1]Analityka medyczna-szczegółowy'!A81</f>
        <v>64</v>
      </c>
      <c r="B81" s="126" t="str">
        <f>IF('[1]Analityka medyczna-szczegółowy'!B81&gt;0,'[1]Analityka medyczna-szczegółowy'!B81," ")</f>
        <v>H</v>
      </c>
      <c r="C81" s="127" t="str">
        <f>IF('[1]Analityka medyczna-szczegółowy'!C81&gt;0,'[1]Analityka medyczna-szczegółowy'!C81," ")</f>
        <v>2025/2026</v>
      </c>
      <c r="D81" s="127" t="str">
        <f>IF('[1]Analityka medyczna-szczegółowy'!D81&gt;0,'[1]Analityka medyczna-szczegółowy'!D81," ")</f>
        <v xml:space="preserve"> </v>
      </c>
      <c r="E81" s="126">
        <f>IF('[1]Analityka medyczna-szczegółowy'!E81&gt;0,'[1]Analityka medyczna-szczegółowy'!E81," ")</f>
        <v>4</v>
      </c>
      <c r="F81" s="125" t="str">
        <f>IF('[1]Analityka medyczna-szczegółowy'!F81&gt;0,'[1]Analityka medyczna-szczegółowy'!F81," ")</f>
        <v>2028/2029</v>
      </c>
      <c r="G81" s="125" t="str">
        <f>IF('[1]Analityka medyczna-szczegółowy'!G81&gt;0,'[1]Analityka medyczna-szczegółowy'!G81," ")</f>
        <v>RPS</v>
      </c>
      <c r="H81" s="128" t="str">
        <f>IF('[1]Analityka medyczna-szczegółowy'!H81&gt;0,'[1]Analityka medyczna-szczegółowy'!H81," ")</f>
        <v>ze standardu</v>
      </c>
      <c r="I81" s="158" t="str">
        <f>IF('[1]Analityka medyczna-szczegółowy'!I81&gt;0,'[1]Analityka medyczna-szczegółowy'!I81," ")</f>
        <v>Praktyka zawodowa w  zakresie serologii grup krwi i transfuzjologii</v>
      </c>
      <c r="J81" s="28">
        <f>'[1]Analityka medyczna-szczegółowy'!L81</f>
        <v>60</v>
      </c>
      <c r="K81" s="29">
        <f>'[1]Analityka medyczna-szczegółowy'!M81</f>
        <v>0</v>
      </c>
      <c r="L81" s="30">
        <f>'[1]Analityka medyczna-szczegółowy'!N81</f>
        <v>60</v>
      </c>
      <c r="M81" s="95">
        <f>'[1]Analityka medyczna-szczegółowy'!AA81+'[1]Analityka medyczna-szczegółowy'!AC81+'[1]Analityka medyczna-szczegółowy'!AX81+'[1]Analityka medyczna-szczegółowy'!AZ81</f>
        <v>0</v>
      </c>
      <c r="N81" s="32">
        <f>'[1]Analityka medyczna-szczegółowy'!O81</f>
        <v>60</v>
      </c>
      <c r="O81" s="33">
        <f>'[1]Analityka medyczna-szczegółowy'!P81</f>
        <v>2</v>
      </c>
      <c r="P81" s="96" t="str">
        <f>'[1]Analityka medyczna-szczegółowy'!U81</f>
        <v>zal</v>
      </c>
      <c r="Q81" s="35">
        <f t="shared" si="24"/>
        <v>8</v>
      </c>
      <c r="R81" s="36">
        <f t="shared" si="25"/>
        <v>4</v>
      </c>
      <c r="S81" s="97">
        <f t="shared" si="26"/>
        <v>4</v>
      </c>
      <c r="T81" s="54"/>
      <c r="U81" s="42"/>
      <c r="V81" s="42"/>
      <c r="W81" s="42"/>
      <c r="X81" s="42"/>
      <c r="Y81" s="42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1"/>
      <c r="AP81" s="54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56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51"/>
      <c r="BZ81" s="54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5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9"/>
      <c r="DS81" s="42"/>
      <c r="DT81" s="51"/>
      <c r="DU81" s="50"/>
      <c r="DV81" s="49"/>
      <c r="DW81" s="51"/>
      <c r="DX81" s="49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52"/>
      <c r="EP81" s="58"/>
      <c r="EQ81" s="51">
        <v>1</v>
      </c>
      <c r="ER81" s="49">
        <v>1</v>
      </c>
      <c r="ES81" s="51">
        <v>1</v>
      </c>
      <c r="ET81" s="49">
        <v>1</v>
      </c>
      <c r="EU81" s="51">
        <v>1</v>
      </c>
      <c r="EV81" s="49">
        <v>1</v>
      </c>
      <c r="EW81" s="49">
        <v>1</v>
      </c>
      <c r="EX81" s="52">
        <v>1</v>
      </c>
      <c r="EY81" s="59"/>
      <c r="EZ81" s="55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6"/>
      <c r="FQ81" s="60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7"/>
      <c r="GC81" s="57"/>
      <c r="GD81" s="57"/>
      <c r="GE81" s="56"/>
      <c r="GF81" s="59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6"/>
      <c r="GS81" s="60"/>
      <c r="GT81" s="55"/>
      <c r="GU81" s="55"/>
      <c r="GV81" s="55"/>
      <c r="GW81" s="55"/>
      <c r="GX81" s="55"/>
      <c r="GY81" s="55"/>
      <c r="GZ81" s="55"/>
      <c r="HA81" s="55"/>
      <c r="HB81" s="57"/>
      <c r="HC81" s="59"/>
      <c r="HD81" s="55"/>
      <c r="HE81" s="55"/>
      <c r="HF81" s="55"/>
      <c r="HG81" s="55"/>
      <c r="HH81" s="55"/>
      <c r="HI81" s="55"/>
      <c r="HJ81" s="55"/>
      <c r="HK81" s="55"/>
      <c r="HL81" s="55"/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7"/>
      <c r="HY81" s="57"/>
      <c r="HZ81" s="57"/>
      <c r="IA81" s="57"/>
      <c r="IB81" s="57"/>
      <c r="IC81" s="56"/>
      <c r="ID81" s="60"/>
      <c r="IE81" s="55"/>
      <c r="IF81" s="55"/>
      <c r="IG81" s="55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  <c r="IV81" s="57"/>
      <c r="IW81" s="57"/>
      <c r="IX81" s="57"/>
      <c r="IY81" s="57"/>
      <c r="IZ81" s="57"/>
      <c r="JA81" s="61"/>
      <c r="JB81" s="55"/>
      <c r="JC81" s="62"/>
      <c r="JD81" s="55"/>
      <c r="JE81" s="63"/>
      <c r="JF81" s="60">
        <v>1</v>
      </c>
      <c r="JG81" s="55">
        <v>1</v>
      </c>
      <c r="JH81" s="55">
        <v>1</v>
      </c>
      <c r="JI81" s="56">
        <v>1</v>
      </c>
      <c r="JJ81" s="59">
        <v>1</v>
      </c>
      <c r="JK81" s="55">
        <v>1</v>
      </c>
      <c r="JL81" s="55">
        <v>1</v>
      </c>
      <c r="JM81" s="55"/>
      <c r="JN81" s="55">
        <v>1</v>
      </c>
      <c r="JO81" s="55"/>
      <c r="JP81" s="55"/>
      <c r="JQ81" s="55"/>
      <c r="JR81" s="56"/>
    </row>
    <row r="82" spans="1:278" s="53" customFormat="1" ht="30" customHeight="1" thickBot="1" x14ac:dyDescent="0.3">
      <c r="A82" s="160">
        <f>'[1]Analityka medyczna-szczegółowy'!A82</f>
        <v>0</v>
      </c>
      <c r="B82" s="161" t="str">
        <f>IF('[1]Analityka medyczna-szczegółowy'!B82&gt;0,'[1]Analityka medyczna-szczegółowy'!B82," ")</f>
        <v xml:space="preserve"> </v>
      </c>
      <c r="C82" s="162" t="str">
        <f>IF('[1]Analityka medyczna-szczegółowy'!C82&gt;0,'[1]Analityka medyczna-szczegółowy'!C82," ")</f>
        <v xml:space="preserve"> </v>
      </c>
      <c r="D82" s="162" t="str">
        <f>IF('[1]Analityka medyczna-szczegółowy'!D82&gt;0,'[1]Analityka medyczna-szczegółowy'!D82," ")</f>
        <v xml:space="preserve"> </v>
      </c>
      <c r="E82" s="161" t="str">
        <f>IF('[1]Analityka medyczna-szczegółowy'!E82&gt;0,'[1]Analityka medyczna-szczegółowy'!E82," ")</f>
        <v xml:space="preserve"> </v>
      </c>
      <c r="F82" s="163" t="str">
        <f>IF('[1]Analityka medyczna-szczegółowy'!F82&gt;0,'[1]Analityka medyczna-szczegółowy'!F82," ")</f>
        <v xml:space="preserve"> </v>
      </c>
      <c r="G82" s="163" t="str">
        <f>IF('[1]Analityka medyczna-szczegółowy'!G82&gt;0,'[1]Analityka medyczna-szczegółowy'!G82," ")</f>
        <v xml:space="preserve"> </v>
      </c>
      <c r="H82" s="164" t="str">
        <f>IF('[1]Analityka medyczna-szczegółowy'!H82&gt;0,'[1]Analityka medyczna-szczegółowy'!H82," ")</f>
        <v xml:space="preserve"> </v>
      </c>
      <c r="I82" s="164" t="str">
        <f>IF('[1]Analityka medyczna-szczegółowy'!I82&gt;0,'[1]Analityka medyczna-szczegółowy'!I82," ")</f>
        <v>sumy dla 4 roku</v>
      </c>
      <c r="J82" s="165">
        <f>'[1]Analityka medyczna-szczegółowy'!L82</f>
        <v>1525</v>
      </c>
      <c r="K82" s="165">
        <f>'[1]Analityka medyczna-szczegółowy'!M82</f>
        <v>570</v>
      </c>
      <c r="L82" s="165">
        <f>'[1]Analityka medyczna-szczegółowy'!N82</f>
        <v>955</v>
      </c>
      <c r="M82" s="165">
        <f>'[1]Analityka medyczna-szczegółowy'!AA82+'[1]Analityka medyczna-szczegółowy'!AC82+'[1]Analityka medyczna-szczegółowy'!AX82+'[1]Analityka medyczna-szczegółowy'!AZ82</f>
        <v>400</v>
      </c>
      <c r="N82" s="165">
        <f>'[1]Analityka medyczna-szczegółowy'!O82</f>
        <v>955</v>
      </c>
      <c r="O82" s="166">
        <f>'[1]Analityka medyczna-szczegółowy'!P82</f>
        <v>60</v>
      </c>
      <c r="P82" s="165">
        <f>'[1]Analityka medyczna-szczegółowy'!U82</f>
        <v>0</v>
      </c>
      <c r="Q82" s="167">
        <f t="shared" ref="Q82:CB82" si="27">SUM(Q70:Q81)</f>
        <v>67</v>
      </c>
      <c r="R82" s="167">
        <f t="shared" si="27"/>
        <v>62</v>
      </c>
      <c r="S82" s="167">
        <f t="shared" si="27"/>
        <v>48</v>
      </c>
      <c r="T82" s="168">
        <f t="shared" si="27"/>
        <v>0</v>
      </c>
      <c r="U82" s="168">
        <f t="shared" si="27"/>
        <v>0</v>
      </c>
      <c r="V82" s="168">
        <f t="shared" si="27"/>
        <v>0</v>
      </c>
      <c r="W82" s="168">
        <f t="shared" si="27"/>
        <v>0</v>
      </c>
      <c r="X82" s="168">
        <f t="shared" si="27"/>
        <v>0</v>
      </c>
      <c r="Y82" s="168">
        <f t="shared" si="27"/>
        <v>0</v>
      </c>
      <c r="Z82" s="168">
        <f t="shared" si="27"/>
        <v>0</v>
      </c>
      <c r="AA82" s="168">
        <f t="shared" si="27"/>
        <v>0</v>
      </c>
      <c r="AB82" s="168">
        <f t="shared" si="27"/>
        <v>0</v>
      </c>
      <c r="AC82" s="168">
        <f t="shared" si="27"/>
        <v>0</v>
      </c>
      <c r="AD82" s="168">
        <f t="shared" si="27"/>
        <v>1</v>
      </c>
      <c r="AE82" s="168">
        <f t="shared" si="27"/>
        <v>1</v>
      </c>
      <c r="AF82" s="168">
        <f t="shared" si="27"/>
        <v>1</v>
      </c>
      <c r="AG82" s="168">
        <f t="shared" si="27"/>
        <v>1</v>
      </c>
      <c r="AH82" s="168">
        <f t="shared" si="27"/>
        <v>0</v>
      </c>
      <c r="AI82" s="168">
        <f t="shared" si="27"/>
        <v>0</v>
      </c>
      <c r="AJ82" s="168">
        <f t="shared" si="27"/>
        <v>0</v>
      </c>
      <c r="AK82" s="168">
        <f t="shared" si="27"/>
        <v>0</v>
      </c>
      <c r="AL82" s="168">
        <f t="shared" si="27"/>
        <v>0</v>
      </c>
      <c r="AM82" s="168">
        <f t="shared" si="27"/>
        <v>0</v>
      </c>
      <c r="AN82" s="168">
        <f t="shared" si="27"/>
        <v>0</v>
      </c>
      <c r="AO82" s="169">
        <f t="shared" si="27"/>
        <v>0</v>
      </c>
      <c r="AP82" s="170">
        <f t="shared" si="27"/>
        <v>0</v>
      </c>
      <c r="AQ82" s="168">
        <f t="shared" si="27"/>
        <v>0</v>
      </c>
      <c r="AR82" s="168">
        <f t="shared" si="27"/>
        <v>0</v>
      </c>
      <c r="AS82" s="168">
        <f t="shared" si="27"/>
        <v>0</v>
      </c>
      <c r="AT82" s="168">
        <f t="shared" si="27"/>
        <v>0</v>
      </c>
      <c r="AU82" s="168">
        <f t="shared" si="27"/>
        <v>0</v>
      </c>
      <c r="AV82" s="168">
        <f t="shared" si="27"/>
        <v>0</v>
      </c>
      <c r="AW82" s="168">
        <f t="shared" si="27"/>
        <v>0</v>
      </c>
      <c r="AX82" s="168">
        <f t="shared" si="27"/>
        <v>0</v>
      </c>
      <c r="AY82" s="168">
        <f t="shared" si="27"/>
        <v>0</v>
      </c>
      <c r="AZ82" s="168">
        <f t="shared" si="27"/>
        <v>0</v>
      </c>
      <c r="BA82" s="168">
        <f t="shared" si="27"/>
        <v>0</v>
      </c>
      <c r="BB82" s="168">
        <f t="shared" si="27"/>
        <v>0</v>
      </c>
      <c r="BC82" s="168">
        <f t="shared" si="27"/>
        <v>0</v>
      </c>
      <c r="BD82" s="168">
        <f t="shared" si="27"/>
        <v>0</v>
      </c>
      <c r="BE82" s="168">
        <f t="shared" si="27"/>
        <v>0</v>
      </c>
      <c r="BF82" s="168">
        <f t="shared" si="27"/>
        <v>0</v>
      </c>
      <c r="BG82" s="168">
        <f t="shared" si="27"/>
        <v>0</v>
      </c>
      <c r="BH82" s="168">
        <f t="shared" si="27"/>
        <v>0</v>
      </c>
      <c r="BI82" s="168">
        <f t="shared" si="27"/>
        <v>0</v>
      </c>
      <c r="BJ82" s="171">
        <f t="shared" si="27"/>
        <v>0</v>
      </c>
      <c r="BK82" s="172">
        <f t="shared" si="27"/>
        <v>0</v>
      </c>
      <c r="BL82" s="168">
        <f t="shared" si="27"/>
        <v>0</v>
      </c>
      <c r="BM82" s="168">
        <f t="shared" si="27"/>
        <v>0</v>
      </c>
      <c r="BN82" s="168">
        <f t="shared" si="27"/>
        <v>0</v>
      </c>
      <c r="BO82" s="168">
        <f t="shared" si="27"/>
        <v>0</v>
      </c>
      <c r="BP82" s="168">
        <f t="shared" si="27"/>
        <v>0</v>
      </c>
      <c r="BQ82" s="168">
        <f t="shared" si="27"/>
        <v>0</v>
      </c>
      <c r="BR82" s="168">
        <f t="shared" si="27"/>
        <v>0</v>
      </c>
      <c r="BS82" s="168">
        <f t="shared" si="27"/>
        <v>0</v>
      </c>
      <c r="BT82" s="168">
        <f t="shared" si="27"/>
        <v>0</v>
      </c>
      <c r="BU82" s="168">
        <f t="shared" si="27"/>
        <v>0</v>
      </c>
      <c r="BV82" s="168">
        <f t="shared" si="27"/>
        <v>0</v>
      </c>
      <c r="BW82" s="168">
        <f t="shared" si="27"/>
        <v>0</v>
      </c>
      <c r="BX82" s="168">
        <f t="shared" si="27"/>
        <v>0</v>
      </c>
      <c r="BY82" s="169">
        <f t="shared" si="27"/>
        <v>0</v>
      </c>
      <c r="BZ82" s="170">
        <f t="shared" si="27"/>
        <v>0</v>
      </c>
      <c r="CA82" s="168">
        <f t="shared" si="27"/>
        <v>0</v>
      </c>
      <c r="CB82" s="168">
        <f t="shared" si="27"/>
        <v>0</v>
      </c>
      <c r="CC82" s="168">
        <f t="shared" ref="CC82:EN82" si="28">SUM(CC70:CC81)</f>
        <v>0</v>
      </c>
      <c r="CD82" s="168">
        <f t="shared" si="28"/>
        <v>0</v>
      </c>
      <c r="CE82" s="168">
        <f t="shared" si="28"/>
        <v>0</v>
      </c>
      <c r="CF82" s="168">
        <f t="shared" si="28"/>
        <v>0</v>
      </c>
      <c r="CG82" s="168">
        <f t="shared" si="28"/>
        <v>0</v>
      </c>
      <c r="CH82" s="168">
        <f t="shared" si="28"/>
        <v>0</v>
      </c>
      <c r="CI82" s="168">
        <f t="shared" si="28"/>
        <v>0</v>
      </c>
      <c r="CJ82" s="168">
        <f t="shared" si="28"/>
        <v>0</v>
      </c>
      <c r="CK82" s="168">
        <f t="shared" si="28"/>
        <v>0</v>
      </c>
      <c r="CL82" s="168">
        <f t="shared" si="28"/>
        <v>0</v>
      </c>
      <c r="CM82" s="168">
        <f t="shared" si="28"/>
        <v>0</v>
      </c>
      <c r="CN82" s="173">
        <f t="shared" si="28"/>
        <v>0</v>
      </c>
      <c r="CO82" s="172">
        <f t="shared" si="28"/>
        <v>1</v>
      </c>
      <c r="CP82" s="168">
        <f t="shared" si="28"/>
        <v>2</v>
      </c>
      <c r="CQ82" s="168">
        <f t="shared" si="28"/>
        <v>1</v>
      </c>
      <c r="CR82" s="168">
        <f t="shared" si="28"/>
        <v>1</v>
      </c>
      <c r="CS82" s="168">
        <f t="shared" si="28"/>
        <v>1</v>
      </c>
      <c r="CT82" s="168">
        <f t="shared" si="28"/>
        <v>0</v>
      </c>
      <c r="CU82" s="168">
        <f t="shared" si="28"/>
        <v>0</v>
      </c>
      <c r="CV82" s="168">
        <f t="shared" si="28"/>
        <v>2</v>
      </c>
      <c r="CW82" s="168">
        <f t="shared" si="28"/>
        <v>0</v>
      </c>
      <c r="CX82" s="168">
        <f t="shared" si="28"/>
        <v>2</v>
      </c>
      <c r="CY82" s="168">
        <f t="shared" si="28"/>
        <v>2</v>
      </c>
      <c r="CZ82" s="168">
        <f t="shared" si="28"/>
        <v>2</v>
      </c>
      <c r="DA82" s="168">
        <f t="shared" si="28"/>
        <v>2</v>
      </c>
      <c r="DB82" s="168">
        <f t="shared" si="28"/>
        <v>0</v>
      </c>
      <c r="DC82" s="168">
        <f t="shared" si="28"/>
        <v>0</v>
      </c>
      <c r="DD82" s="168">
        <f t="shared" si="28"/>
        <v>0</v>
      </c>
      <c r="DE82" s="168">
        <f t="shared" si="28"/>
        <v>0</v>
      </c>
      <c r="DF82" s="168">
        <f t="shared" si="28"/>
        <v>0</v>
      </c>
      <c r="DG82" s="168">
        <f t="shared" si="28"/>
        <v>0</v>
      </c>
      <c r="DH82" s="168">
        <f t="shared" si="28"/>
        <v>0</v>
      </c>
      <c r="DI82" s="168">
        <f t="shared" si="28"/>
        <v>0</v>
      </c>
      <c r="DJ82" s="168">
        <f t="shared" si="28"/>
        <v>0</v>
      </c>
      <c r="DK82" s="168">
        <f t="shared" si="28"/>
        <v>0</v>
      </c>
      <c r="DL82" s="168">
        <f t="shared" si="28"/>
        <v>0</v>
      </c>
      <c r="DM82" s="168">
        <f t="shared" si="28"/>
        <v>0</v>
      </c>
      <c r="DN82" s="168">
        <f t="shared" si="28"/>
        <v>0</v>
      </c>
      <c r="DO82" s="168">
        <f t="shared" si="28"/>
        <v>0</v>
      </c>
      <c r="DP82" s="168">
        <f t="shared" si="28"/>
        <v>1</v>
      </c>
      <c r="DQ82" s="168">
        <f t="shared" si="28"/>
        <v>1</v>
      </c>
      <c r="DR82" s="168">
        <f t="shared" si="28"/>
        <v>1</v>
      </c>
      <c r="DS82" s="168">
        <f t="shared" si="28"/>
        <v>2</v>
      </c>
      <c r="DT82" s="169">
        <f t="shared" si="28"/>
        <v>2</v>
      </c>
      <c r="DU82" s="174">
        <f t="shared" si="28"/>
        <v>3</v>
      </c>
      <c r="DV82" s="168">
        <f t="shared" si="28"/>
        <v>3</v>
      </c>
      <c r="DW82" s="169">
        <f t="shared" si="28"/>
        <v>0</v>
      </c>
      <c r="DX82" s="168">
        <f t="shared" si="28"/>
        <v>2</v>
      </c>
      <c r="DY82" s="172">
        <f t="shared" si="28"/>
        <v>1</v>
      </c>
      <c r="DZ82" s="172">
        <f t="shared" si="28"/>
        <v>4</v>
      </c>
      <c r="EA82" s="172">
        <f t="shared" si="28"/>
        <v>3</v>
      </c>
      <c r="EB82" s="172">
        <f t="shared" si="28"/>
        <v>4</v>
      </c>
      <c r="EC82" s="172">
        <f t="shared" si="28"/>
        <v>0</v>
      </c>
      <c r="ED82" s="172">
        <f t="shared" si="28"/>
        <v>0</v>
      </c>
      <c r="EE82" s="172">
        <f t="shared" si="28"/>
        <v>0</v>
      </c>
      <c r="EF82" s="172">
        <f t="shared" si="28"/>
        <v>0</v>
      </c>
      <c r="EG82" s="172">
        <f t="shared" si="28"/>
        <v>0</v>
      </c>
      <c r="EH82" s="172">
        <f t="shared" si="28"/>
        <v>0</v>
      </c>
      <c r="EI82" s="172">
        <f t="shared" si="28"/>
        <v>1</v>
      </c>
      <c r="EJ82" s="172">
        <f t="shared" si="28"/>
        <v>1</v>
      </c>
      <c r="EK82" s="172">
        <f t="shared" si="28"/>
        <v>0</v>
      </c>
      <c r="EL82" s="172">
        <f t="shared" si="28"/>
        <v>0</v>
      </c>
      <c r="EM82" s="172">
        <f t="shared" si="28"/>
        <v>1</v>
      </c>
      <c r="EN82" s="172">
        <f t="shared" si="28"/>
        <v>1</v>
      </c>
      <c r="EO82" s="173">
        <f t="shared" ref="EO82:GZ82" si="29">SUM(EO70:EO81)</f>
        <v>0</v>
      </c>
      <c r="EP82" s="175">
        <f t="shared" si="29"/>
        <v>0</v>
      </c>
      <c r="EQ82" s="169">
        <f t="shared" si="29"/>
        <v>2</v>
      </c>
      <c r="ER82" s="168">
        <f t="shared" si="29"/>
        <v>2</v>
      </c>
      <c r="ES82" s="169">
        <f t="shared" si="29"/>
        <v>2</v>
      </c>
      <c r="ET82" s="168">
        <f t="shared" si="29"/>
        <v>2</v>
      </c>
      <c r="EU82" s="169">
        <f t="shared" si="29"/>
        <v>2</v>
      </c>
      <c r="EV82" s="168">
        <f t="shared" si="29"/>
        <v>2</v>
      </c>
      <c r="EW82" s="168">
        <f t="shared" si="29"/>
        <v>2</v>
      </c>
      <c r="EX82" s="173">
        <f t="shared" si="29"/>
        <v>2</v>
      </c>
      <c r="EY82" s="170">
        <f t="shared" si="29"/>
        <v>0</v>
      </c>
      <c r="EZ82" s="168">
        <f t="shared" si="29"/>
        <v>0</v>
      </c>
      <c r="FA82" s="168">
        <f t="shared" si="29"/>
        <v>0</v>
      </c>
      <c r="FB82" s="168">
        <f t="shared" si="29"/>
        <v>1</v>
      </c>
      <c r="FC82" s="168">
        <f t="shared" si="29"/>
        <v>0</v>
      </c>
      <c r="FD82" s="168">
        <f t="shared" si="29"/>
        <v>0</v>
      </c>
      <c r="FE82" s="168">
        <f t="shared" si="29"/>
        <v>0</v>
      </c>
      <c r="FF82" s="168">
        <f t="shared" si="29"/>
        <v>0</v>
      </c>
      <c r="FG82" s="168">
        <f t="shared" si="29"/>
        <v>0</v>
      </c>
      <c r="FH82" s="168">
        <f t="shared" si="29"/>
        <v>0</v>
      </c>
      <c r="FI82" s="168">
        <f t="shared" si="29"/>
        <v>0</v>
      </c>
      <c r="FJ82" s="168">
        <f t="shared" si="29"/>
        <v>1</v>
      </c>
      <c r="FK82" s="168">
        <f t="shared" si="29"/>
        <v>0</v>
      </c>
      <c r="FL82" s="168">
        <f t="shared" si="29"/>
        <v>0</v>
      </c>
      <c r="FM82" s="168">
        <f t="shared" si="29"/>
        <v>0</v>
      </c>
      <c r="FN82" s="168">
        <f t="shared" si="29"/>
        <v>0</v>
      </c>
      <c r="FO82" s="168">
        <f t="shared" si="29"/>
        <v>1</v>
      </c>
      <c r="FP82" s="171">
        <f t="shared" si="29"/>
        <v>1</v>
      </c>
      <c r="FQ82" s="170">
        <f t="shared" si="29"/>
        <v>0</v>
      </c>
      <c r="FR82" s="168">
        <f t="shared" si="29"/>
        <v>0</v>
      </c>
      <c r="FS82" s="168">
        <f t="shared" si="29"/>
        <v>0</v>
      </c>
      <c r="FT82" s="168">
        <f t="shared" si="29"/>
        <v>0</v>
      </c>
      <c r="FU82" s="168">
        <f t="shared" si="29"/>
        <v>0</v>
      </c>
      <c r="FV82" s="168">
        <f t="shared" si="29"/>
        <v>0</v>
      </c>
      <c r="FW82" s="168">
        <f t="shared" si="29"/>
        <v>0</v>
      </c>
      <c r="FX82" s="168">
        <f t="shared" si="29"/>
        <v>0</v>
      </c>
      <c r="FY82" s="168">
        <f t="shared" si="29"/>
        <v>0</v>
      </c>
      <c r="FZ82" s="168">
        <f t="shared" si="29"/>
        <v>0</v>
      </c>
      <c r="GA82" s="168">
        <f t="shared" si="29"/>
        <v>0</v>
      </c>
      <c r="GB82" s="168">
        <f t="shared" si="29"/>
        <v>0</v>
      </c>
      <c r="GC82" s="168">
        <f t="shared" si="29"/>
        <v>0</v>
      </c>
      <c r="GD82" s="168">
        <f t="shared" si="29"/>
        <v>0</v>
      </c>
      <c r="GE82" s="171">
        <f t="shared" si="29"/>
        <v>0</v>
      </c>
      <c r="GF82" s="172">
        <f t="shared" si="29"/>
        <v>0</v>
      </c>
      <c r="GG82" s="168">
        <f t="shared" si="29"/>
        <v>0</v>
      </c>
      <c r="GH82" s="168">
        <f t="shared" si="29"/>
        <v>0</v>
      </c>
      <c r="GI82" s="168">
        <f t="shared" si="29"/>
        <v>0</v>
      </c>
      <c r="GJ82" s="168">
        <f t="shared" si="29"/>
        <v>0</v>
      </c>
      <c r="GK82" s="168">
        <f t="shared" si="29"/>
        <v>0</v>
      </c>
      <c r="GL82" s="168">
        <f t="shared" si="29"/>
        <v>0</v>
      </c>
      <c r="GM82" s="168">
        <f t="shared" si="29"/>
        <v>0</v>
      </c>
      <c r="GN82" s="168">
        <f t="shared" si="29"/>
        <v>0</v>
      </c>
      <c r="GO82" s="168">
        <f t="shared" si="29"/>
        <v>0</v>
      </c>
      <c r="GP82" s="168">
        <f t="shared" si="29"/>
        <v>0</v>
      </c>
      <c r="GQ82" s="168">
        <f t="shared" si="29"/>
        <v>0</v>
      </c>
      <c r="GR82" s="176">
        <f t="shared" si="29"/>
        <v>0</v>
      </c>
      <c r="GS82" s="170">
        <f t="shared" si="29"/>
        <v>0</v>
      </c>
      <c r="GT82" s="168">
        <f t="shared" si="29"/>
        <v>0</v>
      </c>
      <c r="GU82" s="168">
        <f t="shared" si="29"/>
        <v>0</v>
      </c>
      <c r="GV82" s="168">
        <f t="shared" si="29"/>
        <v>0</v>
      </c>
      <c r="GW82" s="168">
        <f t="shared" si="29"/>
        <v>0</v>
      </c>
      <c r="GX82" s="168">
        <f t="shared" si="29"/>
        <v>0</v>
      </c>
      <c r="GY82" s="168">
        <f t="shared" si="29"/>
        <v>0</v>
      </c>
      <c r="GZ82" s="168">
        <f t="shared" si="29"/>
        <v>0</v>
      </c>
      <c r="HA82" s="168">
        <f t="shared" ref="HA82:JL82" si="30">SUM(HA70:HA81)</f>
        <v>0</v>
      </c>
      <c r="HB82" s="171">
        <f t="shared" si="30"/>
        <v>0</v>
      </c>
      <c r="HC82" s="172">
        <f t="shared" si="30"/>
        <v>0</v>
      </c>
      <c r="HD82" s="168">
        <f t="shared" si="30"/>
        <v>0</v>
      </c>
      <c r="HE82" s="168">
        <f t="shared" si="30"/>
        <v>0</v>
      </c>
      <c r="HF82" s="168">
        <f t="shared" si="30"/>
        <v>0</v>
      </c>
      <c r="HG82" s="168">
        <f t="shared" si="30"/>
        <v>0</v>
      </c>
      <c r="HH82" s="168">
        <f t="shared" si="30"/>
        <v>0</v>
      </c>
      <c r="HI82" s="168">
        <f t="shared" si="30"/>
        <v>1</v>
      </c>
      <c r="HJ82" s="168">
        <f t="shared" si="30"/>
        <v>1</v>
      </c>
      <c r="HK82" s="168">
        <f t="shared" si="30"/>
        <v>1</v>
      </c>
      <c r="HL82" s="168">
        <f t="shared" si="30"/>
        <v>1</v>
      </c>
      <c r="HM82" s="168">
        <f t="shared" si="30"/>
        <v>1</v>
      </c>
      <c r="HN82" s="168">
        <f t="shared" si="30"/>
        <v>2</v>
      </c>
      <c r="HO82" s="168">
        <f t="shared" si="30"/>
        <v>2</v>
      </c>
      <c r="HP82" s="168">
        <f t="shared" si="30"/>
        <v>0</v>
      </c>
      <c r="HQ82" s="168">
        <f t="shared" si="30"/>
        <v>1</v>
      </c>
      <c r="HR82" s="168">
        <f t="shared" si="30"/>
        <v>2</v>
      </c>
      <c r="HS82" s="168">
        <f t="shared" si="30"/>
        <v>1</v>
      </c>
      <c r="HT82" s="168">
        <f t="shared" si="30"/>
        <v>0</v>
      </c>
      <c r="HU82" s="168">
        <f t="shared" si="30"/>
        <v>2</v>
      </c>
      <c r="HV82" s="168">
        <f t="shared" si="30"/>
        <v>1</v>
      </c>
      <c r="HW82" s="168">
        <f t="shared" si="30"/>
        <v>0</v>
      </c>
      <c r="HX82" s="168">
        <f t="shared" si="30"/>
        <v>0</v>
      </c>
      <c r="HY82" s="168">
        <f t="shared" si="30"/>
        <v>1</v>
      </c>
      <c r="HZ82" s="168">
        <f t="shared" si="30"/>
        <v>1</v>
      </c>
      <c r="IA82" s="168">
        <f t="shared" si="30"/>
        <v>1</v>
      </c>
      <c r="IB82" s="168">
        <f t="shared" si="30"/>
        <v>1</v>
      </c>
      <c r="IC82" s="176">
        <f t="shared" si="30"/>
        <v>2</v>
      </c>
      <c r="ID82" s="170">
        <f t="shared" si="30"/>
        <v>2</v>
      </c>
      <c r="IE82" s="168">
        <f t="shared" si="30"/>
        <v>2</v>
      </c>
      <c r="IF82" s="168">
        <f t="shared" si="30"/>
        <v>2</v>
      </c>
      <c r="IG82" s="168">
        <f t="shared" si="30"/>
        <v>4</v>
      </c>
      <c r="IH82" s="168">
        <f t="shared" si="30"/>
        <v>0</v>
      </c>
      <c r="II82" s="168">
        <f t="shared" si="30"/>
        <v>2</v>
      </c>
      <c r="IJ82" s="168">
        <f t="shared" si="30"/>
        <v>0</v>
      </c>
      <c r="IK82" s="168">
        <f t="shared" si="30"/>
        <v>1</v>
      </c>
      <c r="IL82" s="168">
        <f t="shared" si="30"/>
        <v>1</v>
      </c>
      <c r="IM82" s="168">
        <f t="shared" si="30"/>
        <v>1</v>
      </c>
      <c r="IN82" s="168">
        <f t="shared" si="30"/>
        <v>0</v>
      </c>
      <c r="IO82" s="168">
        <f t="shared" si="30"/>
        <v>3</v>
      </c>
      <c r="IP82" s="168">
        <f t="shared" si="30"/>
        <v>0</v>
      </c>
      <c r="IQ82" s="168">
        <f t="shared" si="30"/>
        <v>0</v>
      </c>
      <c r="IR82" s="168">
        <f t="shared" si="30"/>
        <v>1</v>
      </c>
      <c r="IS82" s="168">
        <f t="shared" si="30"/>
        <v>1</v>
      </c>
      <c r="IT82" s="168">
        <f t="shared" si="30"/>
        <v>2</v>
      </c>
      <c r="IU82" s="168">
        <f t="shared" si="30"/>
        <v>1</v>
      </c>
      <c r="IV82" s="168">
        <f t="shared" si="30"/>
        <v>0</v>
      </c>
      <c r="IW82" s="168">
        <f t="shared" si="30"/>
        <v>2</v>
      </c>
      <c r="IX82" s="168">
        <f t="shared" si="30"/>
        <v>1</v>
      </c>
      <c r="IY82" s="168">
        <f t="shared" si="30"/>
        <v>1</v>
      </c>
      <c r="IZ82" s="171">
        <f t="shared" si="30"/>
        <v>1</v>
      </c>
      <c r="JA82" s="174">
        <f t="shared" si="30"/>
        <v>0</v>
      </c>
      <c r="JB82" s="168">
        <f t="shared" si="30"/>
        <v>0</v>
      </c>
      <c r="JC82" s="169">
        <f t="shared" si="30"/>
        <v>0</v>
      </c>
      <c r="JD82" s="168">
        <f t="shared" si="30"/>
        <v>0</v>
      </c>
      <c r="JE82" s="173">
        <f t="shared" si="30"/>
        <v>0</v>
      </c>
      <c r="JF82" s="172">
        <f t="shared" si="30"/>
        <v>2</v>
      </c>
      <c r="JG82" s="168">
        <f t="shared" si="30"/>
        <v>2</v>
      </c>
      <c r="JH82" s="168">
        <f t="shared" si="30"/>
        <v>2</v>
      </c>
      <c r="JI82" s="168">
        <f t="shared" si="30"/>
        <v>2</v>
      </c>
      <c r="JJ82" s="168">
        <f t="shared" si="30"/>
        <v>4</v>
      </c>
      <c r="JK82" s="168">
        <f t="shared" si="30"/>
        <v>7</v>
      </c>
      <c r="JL82" s="168">
        <f t="shared" si="30"/>
        <v>6</v>
      </c>
      <c r="JM82" s="168">
        <f t="shared" ref="JM82:JR82" si="31">SUM(JM70:JM81)</f>
        <v>3</v>
      </c>
      <c r="JN82" s="168">
        <f t="shared" si="31"/>
        <v>6</v>
      </c>
      <c r="JO82" s="168">
        <f t="shared" si="31"/>
        <v>6</v>
      </c>
      <c r="JP82" s="168">
        <f t="shared" si="31"/>
        <v>7</v>
      </c>
      <c r="JQ82" s="168">
        <f t="shared" si="31"/>
        <v>4</v>
      </c>
      <c r="JR82" s="171">
        <f t="shared" si="31"/>
        <v>5</v>
      </c>
    </row>
    <row r="83" spans="1:278" s="53" customFormat="1" ht="30" customHeight="1" x14ac:dyDescent="0.25">
      <c r="A83" s="91">
        <f>'[1]Analityka medyczna-szczegółowy'!A83</f>
        <v>70</v>
      </c>
      <c r="B83" s="153" t="str">
        <f>IF('[1]Analityka medyczna-szczegółowy'!B83&gt;0,'[1]Analityka medyczna-szczegółowy'!B83," ")</f>
        <v>E</v>
      </c>
      <c r="C83" s="154" t="str">
        <f>IF('[1]Analityka medyczna-szczegółowy'!C83&gt;0,'[1]Analityka medyczna-szczegółowy'!C83," ")</f>
        <v>2025/2026</v>
      </c>
      <c r="D83" s="154" t="str">
        <f>IF('[1]Analityka medyczna-szczegółowy'!D83&gt;0,'[1]Analityka medyczna-szczegółowy'!D83," ")</f>
        <v xml:space="preserve"> </v>
      </c>
      <c r="E83" s="153">
        <f>IF('[1]Analityka medyczna-szczegółowy'!E83&gt;0,'[1]Analityka medyczna-szczegółowy'!E83," ")</f>
        <v>5</v>
      </c>
      <c r="F83" s="155" t="str">
        <f>IF('[1]Analityka medyczna-szczegółowy'!F83&gt;0,'[1]Analityka medyczna-szczegółowy'!F83," ")</f>
        <v>2029/2030</v>
      </c>
      <c r="G83" s="155" t="str">
        <f>IF('[1]Analityka medyczna-szczegółowy'!G83&gt;0,'[1]Analityka medyczna-szczegółowy'!G83," ")</f>
        <v>RPS</v>
      </c>
      <c r="H83" s="156" t="str">
        <f>IF('[1]Analityka medyczna-szczegółowy'!H83&gt;0,'[1]Analityka medyczna-szczegółowy'!H83," ")</f>
        <v>ze standardu</v>
      </c>
      <c r="I83" s="157" t="str">
        <f>IF('[1]Analityka medyczna-szczegółowy'!I83&gt;0,'[1]Analityka medyczna-szczegółowy'!I83," ")</f>
        <v xml:space="preserve">Diagnostyka laboratoryjna </v>
      </c>
      <c r="J83" s="28">
        <f>'[1]Analityka medyczna-szczegółowy'!L83</f>
        <v>225</v>
      </c>
      <c r="K83" s="29">
        <f>'[1]Analityka medyczna-szczegółowy'!M83</f>
        <v>115</v>
      </c>
      <c r="L83" s="30">
        <f>'[1]Analityka medyczna-szczegółowy'!N83</f>
        <v>110</v>
      </c>
      <c r="M83" s="95">
        <f>'[1]Analityka medyczna-szczegółowy'!AA83+'[1]Analityka medyczna-szczegółowy'!AC83+'[1]Analityka medyczna-szczegółowy'!AX83+'[1]Analityka medyczna-szczegółowy'!AZ83</f>
        <v>60</v>
      </c>
      <c r="N83" s="32">
        <f>'[1]Analityka medyczna-szczegółowy'!O83</f>
        <v>110</v>
      </c>
      <c r="O83" s="33">
        <f>'[1]Analityka medyczna-szczegółowy'!P83</f>
        <v>9</v>
      </c>
      <c r="P83" s="96" t="str">
        <f>'[1]Analityka medyczna-szczegółowy'!U83</f>
        <v>egz</v>
      </c>
      <c r="Q83" s="35">
        <f t="shared" ref="Q83:Q94" si="32">SUM(T83:EX83)</f>
        <v>8</v>
      </c>
      <c r="R83" s="36">
        <f t="shared" ref="R83:R94" si="33">SUM(EY83:JI83)</f>
        <v>11</v>
      </c>
      <c r="S83" s="97">
        <f t="shared" ref="S83:S94" si="34">SUM(JJ83:JR83)</f>
        <v>5</v>
      </c>
      <c r="T83" s="54"/>
      <c r="U83" s="42"/>
      <c r="V83" s="42"/>
      <c r="W83" s="42"/>
      <c r="X83" s="42"/>
      <c r="Y83" s="42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1"/>
      <c r="AP83" s="54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56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51"/>
      <c r="BZ83" s="54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52"/>
      <c r="CO83" s="42"/>
      <c r="CP83" s="42"/>
      <c r="CQ83" s="42">
        <v>1</v>
      </c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>
        <v>1</v>
      </c>
      <c r="DH83" s="42"/>
      <c r="DI83" s="42"/>
      <c r="DJ83" s="42"/>
      <c r="DK83" s="42">
        <v>1</v>
      </c>
      <c r="DL83" s="42">
        <v>1</v>
      </c>
      <c r="DM83" s="42">
        <v>1</v>
      </c>
      <c r="DN83" s="42">
        <v>1</v>
      </c>
      <c r="DO83" s="42">
        <v>1</v>
      </c>
      <c r="DP83" s="42"/>
      <c r="DQ83" s="42"/>
      <c r="DR83" s="49"/>
      <c r="DS83" s="42"/>
      <c r="DT83" s="51">
        <v>1</v>
      </c>
      <c r="DU83" s="50"/>
      <c r="DV83" s="49"/>
      <c r="DW83" s="51"/>
      <c r="DX83" s="49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52"/>
      <c r="EP83" s="58"/>
      <c r="EQ83" s="51"/>
      <c r="ER83" s="49"/>
      <c r="ES83" s="51"/>
      <c r="ET83" s="49"/>
      <c r="EU83" s="51"/>
      <c r="EV83" s="49"/>
      <c r="EW83" s="49"/>
      <c r="EX83" s="52"/>
      <c r="EY83" s="54"/>
      <c r="EZ83" s="49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98"/>
      <c r="FQ83" s="42"/>
      <c r="FR83" s="49"/>
      <c r="FS83" s="49"/>
      <c r="FT83" s="49"/>
      <c r="FU83" s="49"/>
      <c r="FV83" s="49"/>
      <c r="FW83" s="49"/>
      <c r="FX83" s="49"/>
      <c r="FY83" s="49"/>
      <c r="FZ83" s="49"/>
      <c r="GA83" s="49"/>
      <c r="GB83" s="43"/>
      <c r="GC83" s="43"/>
      <c r="GD83" s="43"/>
      <c r="GE83" s="98"/>
      <c r="GF83" s="54"/>
      <c r="GG83" s="49"/>
      <c r="GH83" s="49"/>
      <c r="GI83" s="49"/>
      <c r="GJ83" s="49"/>
      <c r="GK83" s="49"/>
      <c r="GL83" s="49"/>
      <c r="GM83" s="49"/>
      <c r="GN83" s="49"/>
      <c r="GO83" s="49"/>
      <c r="GP83" s="49"/>
      <c r="GQ83" s="49"/>
      <c r="GR83" s="98"/>
      <c r="GS83" s="42"/>
      <c r="GT83" s="49"/>
      <c r="GU83" s="49"/>
      <c r="GV83" s="49"/>
      <c r="GW83" s="49"/>
      <c r="GX83" s="49"/>
      <c r="GY83" s="49"/>
      <c r="GZ83" s="49"/>
      <c r="HA83" s="49"/>
      <c r="HB83" s="43"/>
      <c r="HC83" s="54"/>
      <c r="HD83" s="49"/>
      <c r="HE83" s="49"/>
      <c r="HF83" s="49"/>
      <c r="HG83" s="49"/>
      <c r="HH83" s="49"/>
      <c r="HI83" s="49">
        <v>1</v>
      </c>
      <c r="HJ83" s="49">
        <v>1</v>
      </c>
      <c r="HK83" s="49">
        <v>1</v>
      </c>
      <c r="HL83" s="49">
        <v>1</v>
      </c>
      <c r="HM83" s="49">
        <v>1</v>
      </c>
      <c r="HN83" s="49"/>
      <c r="HO83" s="49"/>
      <c r="HP83" s="49"/>
      <c r="HQ83" s="49"/>
      <c r="HR83" s="49"/>
      <c r="HS83" s="49"/>
      <c r="HT83" s="49">
        <v>1</v>
      </c>
      <c r="HU83" s="49">
        <v>1</v>
      </c>
      <c r="HV83" s="49">
        <v>1</v>
      </c>
      <c r="HW83" s="49">
        <v>1</v>
      </c>
      <c r="HX83" s="43">
        <v>1</v>
      </c>
      <c r="HY83" s="43"/>
      <c r="HZ83" s="43"/>
      <c r="IA83" s="43"/>
      <c r="IB83" s="43"/>
      <c r="IC83" s="98">
        <v>1</v>
      </c>
      <c r="ID83" s="42"/>
      <c r="IE83" s="49"/>
      <c r="IF83" s="49"/>
      <c r="IG83" s="49"/>
      <c r="IH83" s="43"/>
      <c r="II83" s="43"/>
      <c r="IJ83" s="43"/>
      <c r="IK83" s="43"/>
      <c r="IL83" s="43"/>
      <c r="IM83" s="43"/>
      <c r="IN83" s="43"/>
      <c r="IO83" s="43"/>
      <c r="IP83" s="43"/>
      <c r="IQ83" s="43"/>
      <c r="IR83" s="43"/>
      <c r="IS83" s="43"/>
      <c r="IT83" s="43"/>
      <c r="IU83" s="43"/>
      <c r="IV83" s="43"/>
      <c r="IW83" s="43"/>
      <c r="IX83" s="43"/>
      <c r="IY83" s="43"/>
      <c r="IZ83" s="43"/>
      <c r="JA83" s="50"/>
      <c r="JB83" s="49"/>
      <c r="JC83" s="51"/>
      <c r="JD83" s="49"/>
      <c r="JE83" s="52"/>
      <c r="JF83" s="42"/>
      <c r="JG83" s="49"/>
      <c r="JH83" s="49"/>
      <c r="JI83" s="98"/>
      <c r="JJ83" s="54">
        <v>1</v>
      </c>
      <c r="JK83" s="49">
        <v>1</v>
      </c>
      <c r="JL83" s="49">
        <v>1</v>
      </c>
      <c r="JM83" s="49"/>
      <c r="JN83" s="49"/>
      <c r="JO83" s="49">
        <v>1</v>
      </c>
      <c r="JP83" s="49">
        <v>1</v>
      </c>
      <c r="JQ83" s="49"/>
      <c r="JR83" s="98"/>
    </row>
    <row r="84" spans="1:278" s="53" customFormat="1" ht="30" customHeight="1" x14ac:dyDescent="0.25">
      <c r="A84" s="125">
        <f>'[1]Analityka medyczna-szczegółowy'!A84</f>
        <v>71</v>
      </c>
      <c r="B84" s="126" t="str">
        <f>IF('[1]Analityka medyczna-szczegółowy'!B84&gt;0,'[1]Analityka medyczna-szczegółowy'!B84," ")</f>
        <v>E</v>
      </c>
      <c r="C84" s="127" t="str">
        <f>IF('[1]Analityka medyczna-szczegółowy'!C84&gt;0,'[1]Analityka medyczna-szczegółowy'!C84," ")</f>
        <v>2025/2026</v>
      </c>
      <c r="D84" s="127" t="str">
        <f>IF('[1]Analityka medyczna-szczegółowy'!D84&gt;0,'[1]Analityka medyczna-szczegółowy'!D84," ")</f>
        <v xml:space="preserve"> </v>
      </c>
      <c r="E84" s="126">
        <f>IF('[1]Analityka medyczna-szczegółowy'!E84&gt;0,'[1]Analityka medyczna-szczegółowy'!E84," ")</f>
        <v>5</v>
      </c>
      <c r="F84" s="125" t="str">
        <f>IF('[1]Analityka medyczna-szczegółowy'!F84&gt;0,'[1]Analityka medyczna-szczegółowy'!F84," ")</f>
        <v>2029/2030</v>
      </c>
      <c r="G84" s="125" t="str">
        <f>IF('[1]Analityka medyczna-szczegółowy'!G84&gt;0,'[1]Analityka medyczna-szczegółowy'!G84," ")</f>
        <v>RPS</v>
      </c>
      <c r="H84" s="128" t="str">
        <f>IF('[1]Analityka medyczna-szczegółowy'!H84&gt;0,'[1]Analityka medyczna-szczegółowy'!H84," ")</f>
        <v>do dyspozycji uczelni (Autorska oferta uczelni)</v>
      </c>
      <c r="I84" s="158" t="str">
        <f>IF('[1]Analityka medyczna-szczegółowy'!I84&gt;0,'[1]Analityka medyczna-szczegółowy'!I84," ")</f>
        <v>Laboratoryjna diagnostyka geriatryczna</v>
      </c>
      <c r="J84" s="28">
        <f>'[1]Analityka medyczna-szczegółowy'!L84</f>
        <v>75</v>
      </c>
      <c r="K84" s="29">
        <f>'[1]Analityka medyczna-szczegółowy'!M84</f>
        <v>45</v>
      </c>
      <c r="L84" s="30">
        <f>'[1]Analityka medyczna-szczegółowy'!N84</f>
        <v>30</v>
      </c>
      <c r="M84" s="95">
        <f>'[1]Analityka medyczna-szczegółowy'!AA84+'[1]Analityka medyczna-szczegółowy'!AC84+'[1]Analityka medyczna-szczegółowy'!AX84+'[1]Analityka medyczna-szczegółowy'!AZ84</f>
        <v>30</v>
      </c>
      <c r="N84" s="32">
        <f>'[1]Analityka medyczna-szczegółowy'!O84</f>
        <v>30</v>
      </c>
      <c r="O84" s="33">
        <f>'[1]Analityka medyczna-szczegółowy'!P84</f>
        <v>3</v>
      </c>
      <c r="P84" s="96" t="str">
        <f>'[1]Analityka medyczna-szczegółowy'!U84</f>
        <v>zal</v>
      </c>
      <c r="Q84" s="35">
        <f t="shared" si="32"/>
        <v>8</v>
      </c>
      <c r="R84" s="36">
        <f t="shared" si="33"/>
        <v>4</v>
      </c>
      <c r="S84" s="97">
        <f t="shared" si="34"/>
        <v>2</v>
      </c>
      <c r="T84" s="54"/>
      <c r="U84" s="42"/>
      <c r="V84" s="42"/>
      <c r="W84" s="42"/>
      <c r="X84" s="42"/>
      <c r="Y84" s="42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1"/>
      <c r="AP84" s="54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56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51"/>
      <c r="BZ84" s="54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52"/>
      <c r="CO84" s="42">
        <v>1</v>
      </c>
      <c r="CP84" s="42">
        <v>1</v>
      </c>
      <c r="CQ84" s="42">
        <v>1</v>
      </c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>
        <v>1</v>
      </c>
      <c r="DH84" s="42"/>
      <c r="DI84" s="42"/>
      <c r="DJ84" s="42"/>
      <c r="DK84" s="42"/>
      <c r="DL84" s="42">
        <v>1</v>
      </c>
      <c r="DM84" s="42">
        <v>1</v>
      </c>
      <c r="DN84" s="42">
        <v>1</v>
      </c>
      <c r="DO84" s="42">
        <v>1</v>
      </c>
      <c r="DP84" s="42"/>
      <c r="DQ84" s="42"/>
      <c r="DR84" s="49"/>
      <c r="DS84" s="42"/>
      <c r="DT84" s="51"/>
      <c r="DU84" s="50"/>
      <c r="DV84" s="49"/>
      <c r="DW84" s="51"/>
      <c r="DX84" s="49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52"/>
      <c r="EP84" s="58"/>
      <c r="EQ84" s="51"/>
      <c r="ER84" s="49"/>
      <c r="ES84" s="51"/>
      <c r="ET84" s="49"/>
      <c r="EU84" s="51"/>
      <c r="EV84" s="49"/>
      <c r="EW84" s="49"/>
      <c r="EX84" s="52"/>
      <c r="EY84" s="59"/>
      <c r="EZ84" s="55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6"/>
      <c r="FQ84" s="60"/>
      <c r="FR84" s="55"/>
      <c r="FS84" s="55"/>
      <c r="FT84" s="55"/>
      <c r="FU84" s="55"/>
      <c r="FV84" s="55"/>
      <c r="FW84" s="55"/>
      <c r="FX84" s="55"/>
      <c r="FY84" s="55"/>
      <c r="FZ84" s="55"/>
      <c r="GA84" s="55"/>
      <c r="GB84" s="57"/>
      <c r="GC84" s="57"/>
      <c r="GD84" s="57"/>
      <c r="GE84" s="56"/>
      <c r="GF84" s="59"/>
      <c r="GG84" s="55"/>
      <c r="GH84" s="55"/>
      <c r="GI84" s="55"/>
      <c r="GJ84" s="55"/>
      <c r="GK84" s="55"/>
      <c r="GL84" s="55"/>
      <c r="GM84" s="55"/>
      <c r="GN84" s="55"/>
      <c r="GO84" s="55"/>
      <c r="GP84" s="55"/>
      <c r="GQ84" s="55"/>
      <c r="GR84" s="56"/>
      <c r="GS84" s="60"/>
      <c r="GT84" s="55"/>
      <c r="GU84" s="55"/>
      <c r="GV84" s="55"/>
      <c r="GW84" s="55"/>
      <c r="GX84" s="55"/>
      <c r="GY84" s="55"/>
      <c r="GZ84" s="55"/>
      <c r="HA84" s="55"/>
      <c r="HB84" s="57"/>
      <c r="HC84" s="59"/>
      <c r="HD84" s="55"/>
      <c r="HE84" s="55"/>
      <c r="HF84" s="55"/>
      <c r="HG84" s="55"/>
      <c r="HH84" s="55"/>
      <c r="HI84" s="55">
        <v>1</v>
      </c>
      <c r="HJ84" s="55">
        <v>1</v>
      </c>
      <c r="HK84" s="55"/>
      <c r="HL84" s="55"/>
      <c r="HM84" s="55">
        <v>1</v>
      </c>
      <c r="HN84" s="55"/>
      <c r="HO84" s="55"/>
      <c r="HP84" s="55"/>
      <c r="HQ84" s="55"/>
      <c r="HR84" s="55"/>
      <c r="HS84" s="55"/>
      <c r="HT84" s="55"/>
      <c r="HU84" s="55"/>
      <c r="HV84" s="55"/>
      <c r="HW84" s="55"/>
      <c r="HX84" s="57">
        <v>1</v>
      </c>
      <c r="HY84" s="57"/>
      <c r="HZ84" s="57"/>
      <c r="IA84" s="57"/>
      <c r="IB84" s="57"/>
      <c r="IC84" s="56"/>
      <c r="ID84" s="60"/>
      <c r="IE84" s="55"/>
      <c r="IF84" s="55"/>
      <c r="IG84" s="55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  <c r="IV84" s="57"/>
      <c r="IW84" s="57"/>
      <c r="IX84" s="57"/>
      <c r="IY84" s="57"/>
      <c r="IZ84" s="57"/>
      <c r="JA84" s="61"/>
      <c r="JB84" s="55"/>
      <c r="JC84" s="62"/>
      <c r="JD84" s="55"/>
      <c r="JE84" s="63"/>
      <c r="JF84" s="60"/>
      <c r="JG84" s="55"/>
      <c r="JH84" s="55"/>
      <c r="JI84" s="56"/>
      <c r="JJ84" s="59">
        <v>1</v>
      </c>
      <c r="JK84" s="55">
        <v>1</v>
      </c>
      <c r="JL84" s="55"/>
      <c r="JM84" s="55"/>
      <c r="JN84" s="55"/>
      <c r="JO84" s="55"/>
      <c r="JP84" s="55"/>
      <c r="JQ84" s="55"/>
      <c r="JR84" s="56"/>
    </row>
    <row r="85" spans="1:278" s="53" customFormat="1" ht="30" customHeight="1" x14ac:dyDescent="0.25">
      <c r="A85" s="125">
        <f>'[1]Analityka medyczna-szczegółowy'!A85</f>
        <v>72</v>
      </c>
      <c r="B85" s="126" t="str">
        <f>IF('[1]Analityka medyczna-szczegółowy'!B85&gt;0,'[1]Analityka medyczna-szczegółowy'!B85," ")</f>
        <v>E</v>
      </c>
      <c r="C85" s="127" t="str">
        <f>IF('[1]Analityka medyczna-szczegółowy'!C85&gt;0,'[1]Analityka medyczna-szczegółowy'!C85," ")</f>
        <v>2025/2026</v>
      </c>
      <c r="D85" s="127" t="str">
        <f>IF('[1]Analityka medyczna-szczegółowy'!D85&gt;0,'[1]Analityka medyczna-szczegółowy'!D85," ")</f>
        <v xml:space="preserve"> </v>
      </c>
      <c r="E85" s="126">
        <f>IF('[1]Analityka medyczna-szczegółowy'!E85&gt;0,'[1]Analityka medyczna-szczegółowy'!E85," ")</f>
        <v>5</v>
      </c>
      <c r="F85" s="125" t="str">
        <f>IF('[1]Analityka medyczna-szczegółowy'!F85&gt;0,'[1]Analityka medyczna-szczegółowy'!F85," ")</f>
        <v>2029/2030</v>
      </c>
      <c r="G85" s="125" t="str">
        <f>IF('[1]Analityka medyczna-szczegółowy'!G85&gt;0,'[1]Analityka medyczna-szczegółowy'!G85," ")</f>
        <v>RPS</v>
      </c>
      <c r="H85" s="128" t="str">
        <f>IF('[1]Analityka medyczna-szczegółowy'!H85&gt;0,'[1]Analityka medyczna-szczegółowy'!H85," ")</f>
        <v>do dyspozycji uczelni (Autorska oferta uczelni)</v>
      </c>
      <c r="I85" s="158" t="str">
        <f>IF('[1]Analityka medyczna-szczegółowy'!I85&gt;0,'[1]Analityka medyczna-szczegółowy'!I85," ")</f>
        <v>Laboratoryjna diagnostyka pediatryczna</v>
      </c>
      <c r="J85" s="28">
        <f>'[1]Analityka medyczna-szczegółowy'!L85</f>
        <v>75</v>
      </c>
      <c r="K85" s="29">
        <f>'[1]Analityka medyczna-szczegółowy'!M85</f>
        <v>45</v>
      </c>
      <c r="L85" s="30">
        <f>'[1]Analityka medyczna-szczegółowy'!N85</f>
        <v>30</v>
      </c>
      <c r="M85" s="95">
        <f>'[1]Analityka medyczna-szczegółowy'!AA85+'[1]Analityka medyczna-szczegółowy'!AC85+'[1]Analityka medyczna-szczegółowy'!AX85+'[1]Analityka medyczna-szczegółowy'!AZ85</f>
        <v>30</v>
      </c>
      <c r="N85" s="32">
        <f>'[1]Analityka medyczna-szczegółowy'!O85</f>
        <v>30</v>
      </c>
      <c r="O85" s="33">
        <f>'[1]Analityka medyczna-szczegółowy'!P85</f>
        <v>3</v>
      </c>
      <c r="P85" s="96" t="str">
        <f>'[1]Analityka medyczna-szczegółowy'!U85</f>
        <v>zal</v>
      </c>
      <c r="Q85" s="35">
        <f t="shared" si="32"/>
        <v>8</v>
      </c>
      <c r="R85" s="36">
        <f t="shared" si="33"/>
        <v>5</v>
      </c>
      <c r="S85" s="97">
        <f t="shared" si="34"/>
        <v>2</v>
      </c>
      <c r="T85" s="54"/>
      <c r="U85" s="42"/>
      <c r="V85" s="42"/>
      <c r="W85" s="42"/>
      <c r="X85" s="42"/>
      <c r="Y85" s="42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1"/>
      <c r="AP85" s="54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56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51"/>
      <c r="BZ85" s="54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52"/>
      <c r="CO85" s="42">
        <v>1</v>
      </c>
      <c r="CP85" s="42">
        <v>1</v>
      </c>
      <c r="CQ85" s="42">
        <v>1</v>
      </c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>
        <v>1</v>
      </c>
      <c r="DH85" s="42"/>
      <c r="DI85" s="42"/>
      <c r="DJ85" s="42"/>
      <c r="DK85" s="42"/>
      <c r="DL85" s="42">
        <v>1</v>
      </c>
      <c r="DM85" s="42">
        <v>1</v>
      </c>
      <c r="DN85" s="42">
        <v>1</v>
      </c>
      <c r="DO85" s="42">
        <v>1</v>
      </c>
      <c r="DP85" s="42"/>
      <c r="DQ85" s="42"/>
      <c r="DR85" s="49"/>
      <c r="DS85" s="42"/>
      <c r="DT85" s="51"/>
      <c r="DU85" s="50"/>
      <c r="DV85" s="49"/>
      <c r="DW85" s="51"/>
      <c r="DX85" s="49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52"/>
      <c r="EP85" s="58"/>
      <c r="EQ85" s="51"/>
      <c r="ER85" s="49"/>
      <c r="ES85" s="51"/>
      <c r="ET85" s="49"/>
      <c r="EU85" s="51"/>
      <c r="EV85" s="49"/>
      <c r="EW85" s="49"/>
      <c r="EX85" s="52"/>
      <c r="EY85" s="59"/>
      <c r="EZ85" s="55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6"/>
      <c r="FQ85" s="60"/>
      <c r="FR85" s="55"/>
      <c r="FS85" s="55"/>
      <c r="FT85" s="55"/>
      <c r="FU85" s="55"/>
      <c r="FV85" s="55"/>
      <c r="FW85" s="55"/>
      <c r="FX85" s="55"/>
      <c r="FY85" s="55"/>
      <c r="FZ85" s="55"/>
      <c r="GA85" s="55"/>
      <c r="GB85" s="57"/>
      <c r="GC85" s="57"/>
      <c r="GD85" s="57"/>
      <c r="GE85" s="56"/>
      <c r="GF85" s="59"/>
      <c r="GG85" s="55"/>
      <c r="GH85" s="55"/>
      <c r="GI85" s="55"/>
      <c r="GJ85" s="55"/>
      <c r="GK85" s="55"/>
      <c r="GL85" s="55"/>
      <c r="GM85" s="55"/>
      <c r="GN85" s="55"/>
      <c r="GO85" s="55"/>
      <c r="GP85" s="55"/>
      <c r="GQ85" s="55"/>
      <c r="GR85" s="56"/>
      <c r="GS85" s="60"/>
      <c r="GT85" s="55"/>
      <c r="GU85" s="55"/>
      <c r="GV85" s="55"/>
      <c r="GW85" s="55"/>
      <c r="GX85" s="55"/>
      <c r="GY85" s="55"/>
      <c r="GZ85" s="55"/>
      <c r="HA85" s="55"/>
      <c r="HB85" s="57"/>
      <c r="HC85" s="59"/>
      <c r="HD85" s="55"/>
      <c r="HE85" s="55"/>
      <c r="HF85" s="55"/>
      <c r="HG85" s="55"/>
      <c r="HH85" s="55"/>
      <c r="HI85" s="55">
        <v>1</v>
      </c>
      <c r="HJ85" s="55">
        <v>1</v>
      </c>
      <c r="HK85" s="55"/>
      <c r="HL85" s="55"/>
      <c r="HM85" s="55">
        <v>1</v>
      </c>
      <c r="HN85" s="55"/>
      <c r="HO85" s="55"/>
      <c r="HP85" s="55"/>
      <c r="HQ85" s="55"/>
      <c r="HR85" s="55"/>
      <c r="HS85" s="55"/>
      <c r="HT85" s="55">
        <v>1</v>
      </c>
      <c r="HU85" s="55"/>
      <c r="HV85" s="55"/>
      <c r="HW85" s="55">
        <v>1</v>
      </c>
      <c r="HX85" s="57"/>
      <c r="HY85" s="57"/>
      <c r="HZ85" s="57"/>
      <c r="IA85" s="57"/>
      <c r="IB85" s="57"/>
      <c r="IC85" s="56"/>
      <c r="ID85" s="60"/>
      <c r="IE85" s="55"/>
      <c r="IF85" s="55"/>
      <c r="IG85" s="55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  <c r="IV85" s="57"/>
      <c r="IW85" s="57"/>
      <c r="IX85" s="57"/>
      <c r="IY85" s="57"/>
      <c r="IZ85" s="57"/>
      <c r="JA85" s="61"/>
      <c r="JB85" s="55"/>
      <c r="JC85" s="62"/>
      <c r="JD85" s="55"/>
      <c r="JE85" s="63"/>
      <c r="JF85" s="60"/>
      <c r="JG85" s="55"/>
      <c r="JH85" s="55"/>
      <c r="JI85" s="56"/>
      <c r="JJ85" s="59"/>
      <c r="JK85" s="55"/>
      <c r="JL85" s="55"/>
      <c r="JM85" s="55"/>
      <c r="JN85" s="55"/>
      <c r="JO85" s="55">
        <v>1</v>
      </c>
      <c r="JP85" s="55"/>
      <c r="JQ85" s="55"/>
      <c r="JR85" s="56">
        <v>1</v>
      </c>
    </row>
    <row r="86" spans="1:278" s="53" customFormat="1" ht="30" customHeight="1" x14ac:dyDescent="0.25">
      <c r="A86" s="125">
        <f>'[1]Analityka medyczna-szczegółowy'!A86</f>
        <v>73</v>
      </c>
      <c r="B86" s="126" t="str">
        <f>IF('[1]Analityka medyczna-szczegółowy'!B86&gt;0,'[1]Analityka medyczna-szczegółowy'!B86," ")</f>
        <v>A</v>
      </c>
      <c r="C86" s="127" t="str">
        <f>IF('[1]Analityka medyczna-szczegółowy'!C86&gt;0,'[1]Analityka medyczna-szczegółowy'!C86," ")</f>
        <v>2025/2026</v>
      </c>
      <c r="D86" s="127" t="str">
        <f>IF('[1]Analityka medyczna-szczegółowy'!D86&gt;0,'[1]Analityka medyczna-szczegółowy'!D86," ")</f>
        <v xml:space="preserve"> </v>
      </c>
      <c r="E86" s="126">
        <f>IF('[1]Analityka medyczna-szczegółowy'!E86&gt;0,'[1]Analityka medyczna-szczegółowy'!E86," ")</f>
        <v>5</v>
      </c>
      <c r="F86" s="125" t="str">
        <f>IF('[1]Analityka medyczna-szczegółowy'!F86&gt;0,'[1]Analityka medyczna-szczegółowy'!F86," ")</f>
        <v>2029/2030</v>
      </c>
      <c r="G86" s="125" t="str">
        <f>IF('[1]Analityka medyczna-szczegółowy'!G86&gt;0,'[1]Analityka medyczna-szczegółowy'!G86," ")</f>
        <v>RPS</v>
      </c>
      <c r="H86" s="128" t="str">
        <f>IF('[1]Analityka medyczna-szczegółowy'!H86&gt;0,'[1]Analityka medyczna-szczegółowy'!H86," ")</f>
        <v>do dyspozycji uczelni (Autorska oferta uczelni)</v>
      </c>
      <c r="I86" s="158" t="str">
        <f>IF('[1]Analityka medyczna-szczegółowy'!I86&gt;0,'[1]Analityka medyczna-szczegółowy'!I86," ")</f>
        <v>Diadnostyka laboratoryjna zdrowia reprodukcyjnego człowieka</v>
      </c>
      <c r="J86" s="159">
        <f>'[1]Analityka medyczna-szczegółowy'!L86</f>
        <v>50</v>
      </c>
      <c r="K86" s="130">
        <f>'[1]Analityka medyczna-szczegółowy'!M86</f>
        <v>20</v>
      </c>
      <c r="L86" s="131">
        <f>'[1]Analityka medyczna-szczegółowy'!N86</f>
        <v>30</v>
      </c>
      <c r="M86" s="132">
        <f>'[1]Analityka medyczna-szczegółowy'!AA86+'[1]Analityka medyczna-szczegółowy'!AC86+'[1]Analityka medyczna-szczegółowy'!AX86+'[1]Analityka medyczna-szczegółowy'!AZ86</f>
        <v>30</v>
      </c>
      <c r="N86" s="133">
        <f>'[1]Analityka medyczna-szczegółowy'!O86</f>
        <v>30</v>
      </c>
      <c r="O86" s="134">
        <f>'[1]Analityka medyczna-szczegółowy'!P86</f>
        <v>2</v>
      </c>
      <c r="P86" s="135" t="str">
        <f>'[1]Analityka medyczna-szczegółowy'!U86</f>
        <v>zal</v>
      </c>
      <c r="Q86" s="35">
        <f t="shared" si="32"/>
        <v>7</v>
      </c>
      <c r="R86" s="36">
        <f t="shared" si="33"/>
        <v>4</v>
      </c>
      <c r="S86" s="97">
        <f t="shared" si="34"/>
        <v>4</v>
      </c>
      <c r="T86" s="54"/>
      <c r="U86" s="42"/>
      <c r="V86" s="42">
        <v>1</v>
      </c>
      <c r="W86" s="42"/>
      <c r="X86" s="42">
        <v>1</v>
      </c>
      <c r="Y86" s="42">
        <v>1</v>
      </c>
      <c r="Z86" s="55"/>
      <c r="AA86" s="55"/>
      <c r="AB86" s="55"/>
      <c r="AC86" s="55">
        <v>1</v>
      </c>
      <c r="AD86" s="55"/>
      <c r="AE86" s="55"/>
      <c r="AF86" s="55"/>
      <c r="AG86" s="55"/>
      <c r="AH86" s="55"/>
      <c r="AI86" s="55"/>
      <c r="AJ86" s="55"/>
      <c r="AK86" s="55">
        <v>1</v>
      </c>
      <c r="AL86" s="55">
        <v>1</v>
      </c>
      <c r="AM86" s="55"/>
      <c r="AN86" s="55"/>
      <c r="AO86" s="51">
        <v>1</v>
      </c>
      <c r="AP86" s="54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56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51"/>
      <c r="BZ86" s="54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5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9"/>
      <c r="DS86" s="42"/>
      <c r="DT86" s="51"/>
      <c r="DU86" s="50"/>
      <c r="DV86" s="49"/>
      <c r="DW86" s="51"/>
      <c r="DX86" s="49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52"/>
      <c r="EP86" s="58"/>
      <c r="EQ86" s="51"/>
      <c r="ER86" s="49"/>
      <c r="ES86" s="51"/>
      <c r="ET86" s="49"/>
      <c r="EU86" s="51"/>
      <c r="EV86" s="49"/>
      <c r="EW86" s="49"/>
      <c r="EX86" s="52"/>
      <c r="EY86" s="59"/>
      <c r="EZ86" s="55">
        <v>1</v>
      </c>
      <c r="FA86" s="57"/>
      <c r="FB86" s="57"/>
      <c r="FC86" s="57"/>
      <c r="FD86" s="57"/>
      <c r="FE86" s="57"/>
      <c r="FF86" s="57"/>
      <c r="FG86" s="57"/>
      <c r="FH86" s="57">
        <v>1</v>
      </c>
      <c r="FI86" s="57"/>
      <c r="FJ86" s="57">
        <v>1</v>
      </c>
      <c r="FK86" s="57"/>
      <c r="FL86" s="57"/>
      <c r="FM86" s="57"/>
      <c r="FN86" s="57">
        <v>1</v>
      </c>
      <c r="FO86" s="57"/>
      <c r="FP86" s="56"/>
      <c r="FQ86" s="60"/>
      <c r="FR86" s="55"/>
      <c r="FS86" s="55"/>
      <c r="FT86" s="55"/>
      <c r="FU86" s="55"/>
      <c r="FV86" s="55"/>
      <c r="FW86" s="55"/>
      <c r="FX86" s="55"/>
      <c r="FY86" s="55"/>
      <c r="FZ86" s="55"/>
      <c r="GA86" s="55"/>
      <c r="GB86" s="57"/>
      <c r="GC86" s="57"/>
      <c r="GD86" s="57"/>
      <c r="GE86" s="56"/>
      <c r="GF86" s="59"/>
      <c r="GG86" s="55"/>
      <c r="GH86" s="55"/>
      <c r="GI86" s="55"/>
      <c r="GJ86" s="55"/>
      <c r="GK86" s="55"/>
      <c r="GL86" s="55"/>
      <c r="GM86" s="55"/>
      <c r="GN86" s="55"/>
      <c r="GO86" s="55"/>
      <c r="GP86" s="55"/>
      <c r="GQ86" s="55"/>
      <c r="GR86" s="56"/>
      <c r="GS86" s="60"/>
      <c r="GT86" s="55"/>
      <c r="GU86" s="55"/>
      <c r="GV86" s="55"/>
      <c r="GW86" s="55"/>
      <c r="GX86" s="55"/>
      <c r="GY86" s="55"/>
      <c r="GZ86" s="55"/>
      <c r="HA86" s="55"/>
      <c r="HB86" s="57"/>
      <c r="HC86" s="59"/>
      <c r="HD86" s="55"/>
      <c r="HE86" s="55"/>
      <c r="HF86" s="55"/>
      <c r="HG86" s="55"/>
      <c r="HH86" s="55"/>
      <c r="HI86" s="55"/>
      <c r="HJ86" s="55"/>
      <c r="HK86" s="55"/>
      <c r="HL86" s="55"/>
      <c r="HM86" s="55"/>
      <c r="HN86" s="55"/>
      <c r="HO86" s="55"/>
      <c r="HP86" s="55"/>
      <c r="HQ86" s="55"/>
      <c r="HR86" s="55"/>
      <c r="HS86" s="55"/>
      <c r="HT86" s="55"/>
      <c r="HU86" s="55"/>
      <c r="HV86" s="55"/>
      <c r="HW86" s="55"/>
      <c r="HX86" s="57"/>
      <c r="HY86" s="57"/>
      <c r="HZ86" s="57"/>
      <c r="IA86" s="57"/>
      <c r="IB86" s="57"/>
      <c r="IC86" s="56"/>
      <c r="ID86" s="60"/>
      <c r="IE86" s="55"/>
      <c r="IF86" s="55"/>
      <c r="IG86" s="55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  <c r="IV86" s="57"/>
      <c r="IW86" s="57"/>
      <c r="IX86" s="57"/>
      <c r="IY86" s="57"/>
      <c r="IZ86" s="57"/>
      <c r="JA86" s="61"/>
      <c r="JB86" s="55"/>
      <c r="JC86" s="62"/>
      <c r="JD86" s="55"/>
      <c r="JE86" s="63"/>
      <c r="JF86" s="60"/>
      <c r="JG86" s="55"/>
      <c r="JH86" s="55"/>
      <c r="JI86" s="56"/>
      <c r="JJ86" s="59">
        <v>1</v>
      </c>
      <c r="JK86" s="55"/>
      <c r="JL86" s="55">
        <v>1</v>
      </c>
      <c r="JM86" s="55">
        <v>1</v>
      </c>
      <c r="JN86" s="55"/>
      <c r="JO86" s="55">
        <v>1</v>
      </c>
      <c r="JP86" s="55"/>
      <c r="JQ86" s="55"/>
      <c r="JR86" s="56"/>
    </row>
    <row r="87" spans="1:278" s="53" customFormat="1" ht="30" customHeight="1" x14ac:dyDescent="0.25">
      <c r="A87" s="125">
        <f>'[1]Analityka medyczna-szczegółowy'!A87</f>
        <v>74</v>
      </c>
      <c r="B87" s="126" t="str">
        <f>IF('[1]Analityka medyczna-szczegółowy'!B87&gt;0,'[1]Analityka medyczna-szczegółowy'!B87," ")</f>
        <v>D</v>
      </c>
      <c r="C87" s="127" t="str">
        <f>IF('[1]Analityka medyczna-szczegółowy'!C87&gt;0,'[1]Analityka medyczna-szczegółowy'!C87," ")</f>
        <v>2025/2026</v>
      </c>
      <c r="D87" s="127" t="str">
        <f>IF('[1]Analityka medyczna-szczegółowy'!D87&gt;0,'[1]Analityka medyczna-szczegółowy'!D87," ")</f>
        <v xml:space="preserve"> </v>
      </c>
      <c r="E87" s="126">
        <f>IF('[1]Analityka medyczna-szczegółowy'!E87&gt;0,'[1]Analityka medyczna-szczegółowy'!E87," ")</f>
        <v>5</v>
      </c>
      <c r="F87" s="125" t="str">
        <f>IF('[1]Analityka medyczna-szczegółowy'!F87&gt;0,'[1]Analityka medyczna-szczegółowy'!F87," ")</f>
        <v>2029/2030</v>
      </c>
      <c r="G87" s="125" t="str">
        <f>IF('[1]Analityka medyczna-szczegółowy'!G87&gt;0,'[1]Analityka medyczna-szczegółowy'!G87," ")</f>
        <v>RPS</v>
      </c>
      <c r="H87" s="128" t="str">
        <f>IF('[1]Analityka medyczna-szczegółowy'!H87&gt;0,'[1]Analityka medyczna-szczegółowy'!H87," ")</f>
        <v>do dyspozycji uczelni (Autorska oferta uczelni)</v>
      </c>
      <c r="I87" s="158" t="str">
        <f>IF('[1]Analityka medyczna-szczegółowy'!I87&gt;0,'[1]Analityka medyczna-szczegółowy'!I87," ")</f>
        <v>Podstawy biobankowania</v>
      </c>
      <c r="J87" s="28">
        <f>'[1]Analityka medyczna-szczegółowy'!L87</f>
        <v>25</v>
      </c>
      <c r="K87" s="29">
        <f>'[1]Analityka medyczna-szczegółowy'!M87</f>
        <v>5</v>
      </c>
      <c r="L87" s="30">
        <f>'[1]Analityka medyczna-szczegółowy'!N87</f>
        <v>20</v>
      </c>
      <c r="M87" s="95">
        <f>'[1]Analityka medyczna-szczegółowy'!AA87+'[1]Analityka medyczna-szczegółowy'!AC87+'[1]Analityka medyczna-szczegółowy'!AX87+'[1]Analityka medyczna-szczegółowy'!AZ87</f>
        <v>20</v>
      </c>
      <c r="N87" s="32">
        <f>'[1]Analityka medyczna-szczegółowy'!O87</f>
        <v>20</v>
      </c>
      <c r="O87" s="33">
        <f>'[1]Analityka medyczna-szczegółowy'!P87</f>
        <v>1</v>
      </c>
      <c r="P87" s="96" t="str">
        <f>'[1]Analityka medyczna-szczegółowy'!U87</f>
        <v>zal</v>
      </c>
      <c r="Q87" s="35">
        <f t="shared" si="32"/>
        <v>8</v>
      </c>
      <c r="R87" s="36">
        <f t="shared" si="33"/>
        <v>5</v>
      </c>
      <c r="S87" s="97">
        <f t="shared" si="34"/>
        <v>1</v>
      </c>
      <c r="T87" s="54"/>
      <c r="U87" s="42"/>
      <c r="V87" s="42"/>
      <c r="W87" s="42"/>
      <c r="X87" s="42"/>
      <c r="Y87" s="42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1"/>
      <c r="AP87" s="54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56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51"/>
      <c r="BZ87" s="54"/>
      <c r="CA87" s="42"/>
      <c r="CB87" s="42"/>
      <c r="CC87" s="42">
        <v>1</v>
      </c>
      <c r="CD87" s="42"/>
      <c r="CE87" s="42">
        <v>1</v>
      </c>
      <c r="CF87" s="42"/>
      <c r="CG87" s="42">
        <v>1</v>
      </c>
      <c r="CH87" s="42">
        <v>1</v>
      </c>
      <c r="CI87" s="42">
        <v>1</v>
      </c>
      <c r="CJ87" s="42">
        <v>1</v>
      </c>
      <c r="CK87" s="42">
        <v>1</v>
      </c>
      <c r="CL87" s="42"/>
      <c r="CM87" s="42"/>
      <c r="CN87" s="52">
        <v>1</v>
      </c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9"/>
      <c r="DS87" s="42"/>
      <c r="DT87" s="51"/>
      <c r="DU87" s="50"/>
      <c r="DV87" s="49"/>
      <c r="DW87" s="51"/>
      <c r="DX87" s="49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52"/>
      <c r="EP87" s="58"/>
      <c r="EQ87" s="51"/>
      <c r="ER87" s="49"/>
      <c r="ES87" s="51"/>
      <c r="ET87" s="49"/>
      <c r="EU87" s="51"/>
      <c r="EV87" s="49"/>
      <c r="EW87" s="49"/>
      <c r="EX87" s="52"/>
      <c r="EY87" s="59"/>
      <c r="EZ87" s="55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6"/>
      <c r="FQ87" s="60"/>
      <c r="FR87" s="55"/>
      <c r="FS87" s="55"/>
      <c r="FT87" s="55"/>
      <c r="FU87" s="55"/>
      <c r="FV87" s="55"/>
      <c r="FW87" s="55"/>
      <c r="FX87" s="55"/>
      <c r="FY87" s="55"/>
      <c r="FZ87" s="55"/>
      <c r="GA87" s="55"/>
      <c r="GB87" s="57"/>
      <c r="GC87" s="57"/>
      <c r="GD87" s="57"/>
      <c r="GE87" s="56"/>
      <c r="GF87" s="59"/>
      <c r="GG87" s="55"/>
      <c r="GH87" s="55"/>
      <c r="GI87" s="55"/>
      <c r="GJ87" s="55"/>
      <c r="GK87" s="55"/>
      <c r="GL87" s="55"/>
      <c r="GM87" s="55"/>
      <c r="GN87" s="55"/>
      <c r="GO87" s="55"/>
      <c r="GP87" s="55"/>
      <c r="GQ87" s="55"/>
      <c r="GR87" s="56"/>
      <c r="GS87" s="60"/>
      <c r="GT87" s="55"/>
      <c r="GU87" s="55">
        <v>1</v>
      </c>
      <c r="GV87" s="55"/>
      <c r="GW87" s="55">
        <v>1</v>
      </c>
      <c r="GX87" s="55">
        <v>1</v>
      </c>
      <c r="GY87" s="55"/>
      <c r="GZ87" s="55">
        <v>1</v>
      </c>
      <c r="HA87" s="55"/>
      <c r="HB87" s="57">
        <v>1</v>
      </c>
      <c r="HC87" s="59"/>
      <c r="HD87" s="55"/>
      <c r="HE87" s="55"/>
      <c r="HF87" s="55"/>
      <c r="HG87" s="55"/>
      <c r="HH87" s="55"/>
      <c r="HI87" s="55"/>
      <c r="HJ87" s="55"/>
      <c r="HK87" s="55"/>
      <c r="HL87" s="55"/>
      <c r="HM87" s="55"/>
      <c r="HN87" s="55"/>
      <c r="HO87" s="55"/>
      <c r="HP87" s="55"/>
      <c r="HQ87" s="55"/>
      <c r="HR87" s="55"/>
      <c r="HS87" s="55"/>
      <c r="HT87" s="55"/>
      <c r="HU87" s="55"/>
      <c r="HV87" s="55"/>
      <c r="HW87" s="55"/>
      <c r="HX87" s="57"/>
      <c r="HY87" s="57"/>
      <c r="HZ87" s="57"/>
      <c r="IA87" s="57"/>
      <c r="IB87" s="57"/>
      <c r="IC87" s="56"/>
      <c r="ID87" s="60"/>
      <c r="IE87" s="55"/>
      <c r="IF87" s="55"/>
      <c r="IG87" s="55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  <c r="IV87" s="57"/>
      <c r="IW87" s="57"/>
      <c r="IX87" s="57"/>
      <c r="IY87" s="57"/>
      <c r="IZ87" s="57"/>
      <c r="JA87" s="61"/>
      <c r="JB87" s="55"/>
      <c r="JC87" s="62"/>
      <c r="JD87" s="55"/>
      <c r="JE87" s="63"/>
      <c r="JF87" s="60"/>
      <c r="JG87" s="55"/>
      <c r="JH87" s="55"/>
      <c r="JI87" s="56"/>
      <c r="JJ87" s="59"/>
      <c r="JK87" s="55"/>
      <c r="JL87" s="55"/>
      <c r="JM87" s="55"/>
      <c r="JN87" s="55">
        <v>1</v>
      </c>
      <c r="JO87" s="55"/>
      <c r="JP87" s="55"/>
      <c r="JQ87" s="55"/>
      <c r="JR87" s="56"/>
    </row>
    <row r="88" spans="1:278" s="53" customFormat="1" ht="30" customHeight="1" x14ac:dyDescent="0.25">
      <c r="A88" s="125">
        <f>'[1]Analityka medyczna-szczegółowy'!A88</f>
        <v>75</v>
      </c>
      <c r="B88" s="126" t="str">
        <f>IF('[1]Analityka medyczna-szczegółowy'!B88&gt;0,'[1]Analityka medyczna-szczegółowy'!B88," ")</f>
        <v>D</v>
      </c>
      <c r="C88" s="127" t="str">
        <f>IF('[1]Analityka medyczna-szczegółowy'!C88&gt;0,'[1]Analityka medyczna-szczegółowy'!C88," ")</f>
        <v>2025/2026</v>
      </c>
      <c r="D88" s="127" t="str">
        <f>IF('[1]Analityka medyczna-szczegółowy'!D88&gt;0,'[1]Analityka medyczna-szczegółowy'!D88," ")</f>
        <v xml:space="preserve"> </v>
      </c>
      <c r="E88" s="126">
        <f>IF('[1]Analityka medyczna-szczegółowy'!E88&gt;0,'[1]Analityka medyczna-szczegółowy'!E88," ")</f>
        <v>5</v>
      </c>
      <c r="F88" s="125" t="str">
        <f>IF('[1]Analityka medyczna-szczegółowy'!F88&gt;0,'[1]Analityka medyczna-szczegółowy'!F88," ")</f>
        <v>2029/2030</v>
      </c>
      <c r="G88" s="125" t="str">
        <f>IF('[1]Analityka medyczna-szczegółowy'!G88&gt;0,'[1]Analityka medyczna-szczegółowy'!G88," ")</f>
        <v>RPS</v>
      </c>
      <c r="H88" s="128" t="str">
        <f>IF('[1]Analityka medyczna-szczegółowy'!H88&gt;0,'[1]Analityka medyczna-szczegółowy'!H88," ")</f>
        <v>ze standardu</v>
      </c>
      <c r="I88" s="158" t="str">
        <f>IF('[1]Analityka medyczna-szczegółowy'!I88&gt;0,'[1]Analityka medyczna-szczegółowy'!I88," ")</f>
        <v>Propedeutyka medycynyI</v>
      </c>
      <c r="J88" s="28">
        <f>'[1]Analityka medyczna-szczegółowy'!L88</f>
        <v>100</v>
      </c>
      <c r="K88" s="29">
        <f>'[1]Analityka medyczna-szczegółowy'!M88</f>
        <v>40</v>
      </c>
      <c r="L88" s="30">
        <f>'[1]Analityka medyczna-szczegółowy'!N88</f>
        <v>60</v>
      </c>
      <c r="M88" s="95">
        <f>'[1]Analityka medyczna-szczegółowy'!AA88+'[1]Analityka medyczna-szczegółowy'!AC88+'[1]Analityka medyczna-szczegółowy'!AX88+'[1]Analityka medyczna-szczegółowy'!AZ88</f>
        <v>0</v>
      </c>
      <c r="N88" s="32">
        <f>'[1]Analityka medyczna-szczegółowy'!O88</f>
        <v>60</v>
      </c>
      <c r="O88" s="33">
        <f>'[1]Analityka medyczna-szczegółowy'!P88</f>
        <v>4</v>
      </c>
      <c r="P88" s="96" t="str">
        <f>'[1]Analityka medyczna-szczegółowy'!U88</f>
        <v>zal</v>
      </c>
      <c r="Q88" s="35">
        <f t="shared" si="32"/>
        <v>4</v>
      </c>
      <c r="R88" s="36">
        <f t="shared" si="33"/>
        <v>2</v>
      </c>
      <c r="S88" s="97">
        <f t="shared" si="34"/>
        <v>4</v>
      </c>
      <c r="T88" s="54"/>
      <c r="U88" s="42"/>
      <c r="V88" s="42"/>
      <c r="W88" s="42"/>
      <c r="X88" s="42"/>
      <c r="Y88" s="42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1"/>
      <c r="AP88" s="54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56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51"/>
      <c r="BZ88" s="54">
        <v>1</v>
      </c>
      <c r="CA88" s="42">
        <v>1</v>
      </c>
      <c r="CB88" s="42">
        <v>1</v>
      </c>
      <c r="CC88" s="42"/>
      <c r="CD88" s="42"/>
      <c r="CE88" s="42"/>
      <c r="CF88" s="42"/>
      <c r="CG88" s="42"/>
      <c r="CH88" s="42"/>
      <c r="CI88" s="42"/>
      <c r="CJ88" s="42"/>
      <c r="CK88" s="42"/>
      <c r="CL88" s="42">
        <v>1</v>
      </c>
      <c r="CM88" s="42"/>
      <c r="CN88" s="5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9"/>
      <c r="DS88" s="42"/>
      <c r="DT88" s="51"/>
      <c r="DU88" s="50"/>
      <c r="DV88" s="49"/>
      <c r="DW88" s="51"/>
      <c r="DX88" s="49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52"/>
      <c r="EP88" s="58"/>
      <c r="EQ88" s="51"/>
      <c r="ER88" s="49"/>
      <c r="ES88" s="51"/>
      <c r="ET88" s="49"/>
      <c r="EU88" s="51"/>
      <c r="EV88" s="49"/>
      <c r="EW88" s="49"/>
      <c r="EX88" s="52"/>
      <c r="EY88" s="59"/>
      <c r="EZ88" s="55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6"/>
      <c r="FQ88" s="60"/>
      <c r="FR88" s="55"/>
      <c r="FS88" s="55"/>
      <c r="FT88" s="55"/>
      <c r="FU88" s="55"/>
      <c r="FV88" s="55"/>
      <c r="FW88" s="55"/>
      <c r="FX88" s="55"/>
      <c r="FY88" s="55"/>
      <c r="FZ88" s="55"/>
      <c r="GA88" s="55"/>
      <c r="GB88" s="57"/>
      <c r="GC88" s="57"/>
      <c r="GD88" s="57"/>
      <c r="GE88" s="56"/>
      <c r="GF88" s="59"/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6"/>
      <c r="GS88" s="60">
        <v>1</v>
      </c>
      <c r="GT88" s="55">
        <v>1</v>
      </c>
      <c r="GU88" s="55"/>
      <c r="GV88" s="55"/>
      <c r="GW88" s="55"/>
      <c r="GX88" s="55"/>
      <c r="GY88" s="55"/>
      <c r="GZ88" s="55"/>
      <c r="HA88" s="55"/>
      <c r="HB88" s="57"/>
      <c r="HC88" s="59"/>
      <c r="HD88" s="55"/>
      <c r="HE88" s="55"/>
      <c r="HF88" s="55"/>
      <c r="HG88" s="55"/>
      <c r="HH88" s="55"/>
      <c r="HI88" s="55"/>
      <c r="HJ88" s="55"/>
      <c r="HK88" s="55"/>
      <c r="HL88" s="55"/>
      <c r="HM88" s="55"/>
      <c r="HN88" s="55"/>
      <c r="HO88" s="55"/>
      <c r="HP88" s="55"/>
      <c r="HQ88" s="55"/>
      <c r="HR88" s="55"/>
      <c r="HS88" s="55"/>
      <c r="HT88" s="55"/>
      <c r="HU88" s="55"/>
      <c r="HV88" s="55"/>
      <c r="HW88" s="55"/>
      <c r="HX88" s="57"/>
      <c r="HY88" s="57"/>
      <c r="HZ88" s="57"/>
      <c r="IA88" s="57"/>
      <c r="IB88" s="57"/>
      <c r="IC88" s="56"/>
      <c r="ID88" s="60"/>
      <c r="IE88" s="55"/>
      <c r="IF88" s="55"/>
      <c r="IG88" s="55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  <c r="IV88" s="57"/>
      <c r="IW88" s="57"/>
      <c r="IX88" s="57"/>
      <c r="IY88" s="57"/>
      <c r="IZ88" s="57"/>
      <c r="JA88" s="61"/>
      <c r="JB88" s="55"/>
      <c r="JC88" s="62"/>
      <c r="JD88" s="55"/>
      <c r="JE88" s="63"/>
      <c r="JF88" s="60"/>
      <c r="JG88" s="55"/>
      <c r="JH88" s="55"/>
      <c r="JI88" s="56"/>
      <c r="JJ88" s="59"/>
      <c r="JK88" s="55">
        <v>1</v>
      </c>
      <c r="JL88" s="55">
        <v>1</v>
      </c>
      <c r="JM88" s="55"/>
      <c r="JN88" s="55">
        <v>1</v>
      </c>
      <c r="JO88" s="55"/>
      <c r="JP88" s="55"/>
      <c r="JQ88" s="55"/>
      <c r="JR88" s="56">
        <v>1</v>
      </c>
    </row>
    <row r="89" spans="1:278" s="53" customFormat="1" ht="30" customHeight="1" x14ac:dyDescent="0.25">
      <c r="A89" s="125">
        <f>'[1]Analityka medyczna-szczegółowy'!A89</f>
        <v>76</v>
      </c>
      <c r="B89" s="126" t="str">
        <f>IF('[1]Analityka medyczna-szczegółowy'!B89&gt;0,'[1]Analityka medyczna-szczegółowy'!B89," ")</f>
        <v>D</v>
      </c>
      <c r="C89" s="127" t="str">
        <f>IF('[1]Analityka medyczna-szczegółowy'!C89&gt;0,'[1]Analityka medyczna-szczegółowy'!C89," ")</f>
        <v>2025/2026</v>
      </c>
      <c r="D89" s="127" t="str">
        <f>IF('[1]Analityka medyczna-szczegółowy'!D89&gt;0,'[1]Analityka medyczna-szczegółowy'!D89," ")</f>
        <v xml:space="preserve"> </v>
      </c>
      <c r="E89" s="126">
        <f>IF('[1]Analityka medyczna-szczegółowy'!E89&gt;0,'[1]Analityka medyczna-szczegółowy'!E89," ")</f>
        <v>5</v>
      </c>
      <c r="F89" s="125" t="str">
        <f>IF('[1]Analityka medyczna-szczegółowy'!F89&gt;0,'[1]Analityka medyczna-szczegółowy'!F89," ")</f>
        <v>2029/2030</v>
      </c>
      <c r="G89" s="125" t="str">
        <f>IF('[1]Analityka medyczna-szczegółowy'!G89&gt;0,'[1]Analityka medyczna-szczegółowy'!G89," ")</f>
        <v>RPS</v>
      </c>
      <c r="H89" s="128" t="str">
        <f>IF('[1]Analityka medyczna-szczegółowy'!H89&gt;0,'[1]Analityka medyczna-szczegółowy'!H89," ")</f>
        <v>ze standardu</v>
      </c>
      <c r="I89" s="158" t="str">
        <f>IF('[1]Analityka medyczna-szczegółowy'!I89&gt;0,'[1]Analityka medyczna-szczegółowy'!I89," ")</f>
        <v xml:space="preserve">Propedeutyka medycyny II </v>
      </c>
      <c r="J89" s="28">
        <f>'[1]Analityka medyczna-szczegółowy'!L89</f>
        <v>50</v>
      </c>
      <c r="K89" s="29">
        <f>'[1]Analityka medyczna-szczegółowy'!M89</f>
        <v>20</v>
      </c>
      <c r="L89" s="30">
        <f>'[1]Analityka medyczna-szczegółowy'!N89</f>
        <v>30</v>
      </c>
      <c r="M89" s="95">
        <f>'[1]Analityka medyczna-szczegółowy'!AA89+'[1]Analityka medyczna-szczegółowy'!AC89+'[1]Analityka medyczna-szczegółowy'!AX89+'[1]Analityka medyczna-szczegółowy'!AZ89</f>
        <v>30</v>
      </c>
      <c r="N89" s="32">
        <f>'[1]Analityka medyczna-szczegółowy'!O89</f>
        <v>30</v>
      </c>
      <c r="O89" s="33">
        <f>'[1]Analityka medyczna-szczegółowy'!P89</f>
        <v>2</v>
      </c>
      <c r="P89" s="96" t="str">
        <f>'[1]Analityka medyczna-szczegółowy'!U89</f>
        <v>zal</v>
      </c>
      <c r="Q89" s="35">
        <f t="shared" si="32"/>
        <v>4</v>
      </c>
      <c r="R89" s="36">
        <f t="shared" si="33"/>
        <v>2</v>
      </c>
      <c r="S89" s="97">
        <f t="shared" si="34"/>
        <v>2</v>
      </c>
      <c r="T89" s="54"/>
      <c r="U89" s="42"/>
      <c r="V89" s="42"/>
      <c r="W89" s="42"/>
      <c r="X89" s="42"/>
      <c r="Y89" s="42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1"/>
      <c r="AP89" s="54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56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51"/>
      <c r="BZ89" s="54">
        <v>1</v>
      </c>
      <c r="CA89" s="42">
        <v>1</v>
      </c>
      <c r="CB89" s="42">
        <v>1</v>
      </c>
      <c r="CC89" s="42"/>
      <c r="CD89" s="42"/>
      <c r="CE89" s="42"/>
      <c r="CF89" s="42"/>
      <c r="CG89" s="42"/>
      <c r="CH89" s="42"/>
      <c r="CI89" s="42"/>
      <c r="CJ89" s="42"/>
      <c r="CK89" s="42"/>
      <c r="CL89" s="42">
        <v>1</v>
      </c>
      <c r="CM89" s="42"/>
      <c r="CN89" s="5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9"/>
      <c r="DS89" s="42"/>
      <c r="DT89" s="51"/>
      <c r="DU89" s="50"/>
      <c r="DV89" s="49"/>
      <c r="DW89" s="51"/>
      <c r="DX89" s="49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52"/>
      <c r="EP89" s="58"/>
      <c r="EQ89" s="51"/>
      <c r="ER89" s="49"/>
      <c r="ES89" s="51"/>
      <c r="ET89" s="49"/>
      <c r="EU89" s="51"/>
      <c r="EV89" s="49"/>
      <c r="EW89" s="49"/>
      <c r="EX89" s="52"/>
      <c r="EY89" s="59"/>
      <c r="EZ89" s="55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6"/>
      <c r="FQ89" s="60"/>
      <c r="FR89" s="55"/>
      <c r="FS89" s="55"/>
      <c r="FT89" s="55"/>
      <c r="FU89" s="55"/>
      <c r="FV89" s="55"/>
      <c r="FW89" s="55"/>
      <c r="FX89" s="55"/>
      <c r="FY89" s="55"/>
      <c r="FZ89" s="55"/>
      <c r="GA89" s="55"/>
      <c r="GB89" s="57"/>
      <c r="GC89" s="57"/>
      <c r="GD89" s="57"/>
      <c r="GE89" s="56"/>
      <c r="GF89" s="59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6"/>
      <c r="GS89" s="60">
        <v>1</v>
      </c>
      <c r="GT89" s="55">
        <v>1</v>
      </c>
      <c r="GU89" s="55"/>
      <c r="GV89" s="55"/>
      <c r="GW89" s="55"/>
      <c r="GX89" s="55"/>
      <c r="GY89" s="55"/>
      <c r="GZ89" s="55"/>
      <c r="HA89" s="55"/>
      <c r="HB89" s="57"/>
      <c r="HC89" s="59"/>
      <c r="HD89" s="55"/>
      <c r="HE89" s="55"/>
      <c r="HF89" s="55"/>
      <c r="HG89" s="55"/>
      <c r="HH89" s="55"/>
      <c r="HI89" s="55"/>
      <c r="HJ89" s="55"/>
      <c r="HK89" s="55"/>
      <c r="HL89" s="55"/>
      <c r="HM89" s="55"/>
      <c r="HN89" s="55"/>
      <c r="HO89" s="55"/>
      <c r="HP89" s="55"/>
      <c r="HQ89" s="55"/>
      <c r="HR89" s="55"/>
      <c r="HS89" s="55"/>
      <c r="HT89" s="55"/>
      <c r="HU89" s="55"/>
      <c r="HV89" s="55"/>
      <c r="HW89" s="55"/>
      <c r="HX89" s="57"/>
      <c r="HY89" s="57"/>
      <c r="HZ89" s="57"/>
      <c r="IA89" s="57"/>
      <c r="IB89" s="57"/>
      <c r="IC89" s="56"/>
      <c r="ID89" s="60"/>
      <c r="IE89" s="55"/>
      <c r="IF89" s="55"/>
      <c r="IG89" s="55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  <c r="IV89" s="57"/>
      <c r="IW89" s="57"/>
      <c r="IX89" s="57"/>
      <c r="IY89" s="57"/>
      <c r="IZ89" s="57"/>
      <c r="JA89" s="61"/>
      <c r="JB89" s="55"/>
      <c r="JC89" s="62"/>
      <c r="JD89" s="55"/>
      <c r="JE89" s="63"/>
      <c r="JF89" s="60"/>
      <c r="JG89" s="55"/>
      <c r="JH89" s="55"/>
      <c r="JI89" s="56"/>
      <c r="JJ89" s="59">
        <v>1</v>
      </c>
      <c r="JK89" s="55">
        <v>1</v>
      </c>
      <c r="JL89" s="55"/>
      <c r="JM89" s="55"/>
      <c r="JN89" s="55"/>
      <c r="JO89" s="55"/>
      <c r="JP89" s="55"/>
      <c r="JQ89" s="55"/>
      <c r="JR89" s="56"/>
    </row>
    <row r="90" spans="1:278" s="53" customFormat="1" ht="30" customHeight="1" x14ac:dyDescent="0.25">
      <c r="A90" s="125">
        <f>'[1]Analityka medyczna-szczegółowy'!A90</f>
        <v>77</v>
      </c>
      <c r="B90" s="126" t="str">
        <f>IF('[1]Analityka medyczna-szczegółowy'!B90&gt;0,'[1]Analityka medyczna-szczegółowy'!B90," ")</f>
        <v>B</v>
      </c>
      <c r="C90" s="127" t="str">
        <f>IF('[1]Analityka medyczna-szczegółowy'!C90&gt;0,'[1]Analityka medyczna-szczegółowy'!C90," ")</f>
        <v>2025/2026</v>
      </c>
      <c r="D90" s="127" t="str">
        <f>IF('[1]Analityka medyczna-szczegółowy'!D90&gt;0,'[1]Analityka medyczna-szczegółowy'!D90," ")</f>
        <v xml:space="preserve"> </v>
      </c>
      <c r="E90" s="126">
        <f>IF('[1]Analityka medyczna-szczegółowy'!E90&gt;0,'[1]Analityka medyczna-szczegółowy'!E90," ")</f>
        <v>5</v>
      </c>
      <c r="F90" s="125" t="str">
        <f>IF('[1]Analityka medyczna-szczegółowy'!F90&gt;0,'[1]Analityka medyczna-szczegółowy'!F90," ")</f>
        <v>2029/2030</v>
      </c>
      <c r="G90" s="125" t="str">
        <f>IF('[1]Analityka medyczna-szczegółowy'!G90&gt;0,'[1]Analityka medyczna-szczegółowy'!G90," ")</f>
        <v>RPS</v>
      </c>
      <c r="H90" s="128" t="str">
        <f>IF('[1]Analityka medyczna-szczegółowy'!H90&gt;0,'[1]Analityka medyczna-szczegółowy'!H90," ")</f>
        <v>ze standardu</v>
      </c>
      <c r="I90" s="158" t="str">
        <f>IF('[1]Analityka medyczna-szczegółowy'!I90&gt;0,'[1]Analityka medyczna-szczegółowy'!I90," ")</f>
        <v>Statystyka medyczna</v>
      </c>
      <c r="J90" s="28">
        <f>'[1]Analityka medyczna-szczegółowy'!L90</f>
        <v>75</v>
      </c>
      <c r="K90" s="29">
        <f>'[1]Analityka medyczna-szczegółowy'!M90</f>
        <v>30</v>
      </c>
      <c r="L90" s="30">
        <f>'[1]Analityka medyczna-szczegółowy'!N90</f>
        <v>45</v>
      </c>
      <c r="M90" s="95">
        <f>'[1]Analityka medyczna-szczegółowy'!AA90+'[1]Analityka medyczna-szczegółowy'!AC90+'[1]Analityka medyczna-szczegółowy'!AX90+'[1]Analityka medyczna-szczegółowy'!AZ90</f>
        <v>15</v>
      </c>
      <c r="N90" s="32">
        <f>'[1]Analityka medyczna-szczegółowy'!O90</f>
        <v>45</v>
      </c>
      <c r="O90" s="33">
        <f>'[1]Analityka medyczna-szczegółowy'!P90</f>
        <v>3</v>
      </c>
      <c r="P90" s="96" t="str">
        <f>'[1]Analityka medyczna-szczegółowy'!U90</f>
        <v>zal</v>
      </c>
      <c r="Q90" s="35">
        <f t="shared" si="32"/>
        <v>3</v>
      </c>
      <c r="R90" s="36">
        <f t="shared" si="33"/>
        <v>2</v>
      </c>
      <c r="S90" s="97">
        <f t="shared" si="34"/>
        <v>3</v>
      </c>
      <c r="T90" s="54"/>
      <c r="U90" s="42"/>
      <c r="V90" s="42"/>
      <c r="W90" s="42"/>
      <c r="X90" s="42"/>
      <c r="Y90" s="42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1"/>
      <c r="AP90" s="54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>
        <v>1</v>
      </c>
      <c r="BI90" s="42">
        <v>1</v>
      </c>
      <c r="BJ90" s="56">
        <v>1</v>
      </c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51"/>
      <c r="BZ90" s="54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5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9"/>
      <c r="DS90" s="42"/>
      <c r="DT90" s="51"/>
      <c r="DU90" s="50"/>
      <c r="DV90" s="49"/>
      <c r="DW90" s="51"/>
      <c r="DX90" s="49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52"/>
      <c r="EP90" s="58"/>
      <c r="EQ90" s="51"/>
      <c r="ER90" s="49"/>
      <c r="ES90" s="51"/>
      <c r="ET90" s="49"/>
      <c r="EU90" s="51"/>
      <c r="EV90" s="49"/>
      <c r="EW90" s="49"/>
      <c r="EX90" s="52"/>
      <c r="EY90" s="59"/>
      <c r="EZ90" s="55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6"/>
      <c r="FQ90" s="60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7">
        <v>1</v>
      </c>
      <c r="GC90" s="57">
        <v>1</v>
      </c>
      <c r="GD90" s="57"/>
      <c r="GE90" s="56"/>
      <c r="GF90" s="59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6"/>
      <c r="GS90" s="60"/>
      <c r="GT90" s="55"/>
      <c r="GU90" s="55"/>
      <c r="GV90" s="55"/>
      <c r="GW90" s="55"/>
      <c r="GX90" s="55"/>
      <c r="GY90" s="55"/>
      <c r="GZ90" s="55"/>
      <c r="HA90" s="55"/>
      <c r="HB90" s="57"/>
      <c r="HC90" s="59"/>
      <c r="HD90" s="55"/>
      <c r="HE90" s="55"/>
      <c r="HF90" s="55"/>
      <c r="HG90" s="55"/>
      <c r="HH90" s="55"/>
      <c r="HI90" s="55"/>
      <c r="HJ90" s="55"/>
      <c r="HK90" s="55"/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7"/>
      <c r="HY90" s="57"/>
      <c r="HZ90" s="57"/>
      <c r="IA90" s="57"/>
      <c r="IB90" s="57"/>
      <c r="IC90" s="56"/>
      <c r="ID90" s="60"/>
      <c r="IE90" s="55"/>
      <c r="IF90" s="55"/>
      <c r="IG90" s="55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  <c r="IV90" s="57"/>
      <c r="IW90" s="57"/>
      <c r="IX90" s="57"/>
      <c r="IY90" s="57"/>
      <c r="IZ90" s="57"/>
      <c r="JA90" s="61"/>
      <c r="JB90" s="55"/>
      <c r="JC90" s="62"/>
      <c r="JD90" s="55"/>
      <c r="JE90" s="63"/>
      <c r="JF90" s="60"/>
      <c r="JG90" s="55"/>
      <c r="JH90" s="55"/>
      <c r="JI90" s="56"/>
      <c r="JJ90" s="59">
        <v>1</v>
      </c>
      <c r="JK90" s="55">
        <v>1</v>
      </c>
      <c r="JL90" s="55"/>
      <c r="JM90" s="55"/>
      <c r="JN90" s="55"/>
      <c r="JO90" s="55"/>
      <c r="JP90" s="55"/>
      <c r="JQ90" s="55">
        <v>1</v>
      </c>
      <c r="JR90" s="56"/>
    </row>
    <row r="91" spans="1:278" s="53" customFormat="1" ht="30" customHeight="1" x14ac:dyDescent="0.25">
      <c r="A91" s="125">
        <f>'[1]Analityka medyczna-szczegółowy'!A91</f>
        <v>78</v>
      </c>
      <c r="B91" s="126" t="str">
        <f>IF('[1]Analityka medyczna-szczegółowy'!B91&gt;0,'[1]Analityka medyczna-szczegółowy'!B91," ")</f>
        <v>F</v>
      </c>
      <c r="C91" s="127" t="str">
        <f>IF('[1]Analityka medyczna-szczegółowy'!C91&gt;0,'[1]Analityka medyczna-szczegółowy'!C91," ")</f>
        <v>2025/2026</v>
      </c>
      <c r="D91" s="127" t="str">
        <f>IF('[1]Analityka medyczna-szczegółowy'!D91&gt;0,'[1]Analityka medyczna-szczegółowy'!D91," ")</f>
        <v xml:space="preserve"> </v>
      </c>
      <c r="E91" s="126">
        <f>IF('[1]Analityka medyczna-szczegółowy'!E91&gt;0,'[1]Analityka medyczna-szczegółowy'!E91," ")</f>
        <v>5</v>
      </c>
      <c r="F91" s="125" t="str">
        <f>IF('[1]Analityka medyczna-szczegółowy'!F91&gt;0,'[1]Analityka medyczna-szczegółowy'!F91," ")</f>
        <v>2029/2030</v>
      </c>
      <c r="G91" s="125" t="str">
        <f>IF('[1]Analityka medyczna-szczegółowy'!G91&gt;0,'[1]Analityka medyczna-szczegółowy'!G91," ")</f>
        <v>RPS</v>
      </c>
      <c r="H91" s="128" t="str">
        <f>IF('[1]Analityka medyczna-szczegółowy'!H91&gt;0,'[1]Analityka medyczna-szczegółowy'!H91," ")</f>
        <v>do dyspozycji uczelni (Autorska oferta uczelni)</v>
      </c>
      <c r="I91" s="158" t="str">
        <f>IF('[1]Analityka medyczna-szczegółowy'!I91&gt;0,'[1]Analityka medyczna-szczegółowy'!I91," ")</f>
        <v>Diagnostyczna opieka medyczna</v>
      </c>
      <c r="J91" s="28">
        <f>'[1]Analityka medyczna-szczegółowy'!L91</f>
        <v>25</v>
      </c>
      <c r="K91" s="29">
        <f>'[1]Analityka medyczna-szczegółowy'!M91</f>
        <v>5</v>
      </c>
      <c r="L91" s="30">
        <f>'[1]Analityka medyczna-szczegółowy'!N91</f>
        <v>20</v>
      </c>
      <c r="M91" s="95">
        <f>'[1]Analityka medyczna-szczegółowy'!AA91+'[1]Analityka medyczna-szczegółowy'!AC91+'[1]Analityka medyczna-szczegółowy'!AX91+'[1]Analityka medyczna-szczegółowy'!AZ91</f>
        <v>20</v>
      </c>
      <c r="N91" s="32">
        <f>'[1]Analityka medyczna-szczegółowy'!O91</f>
        <v>20</v>
      </c>
      <c r="O91" s="33">
        <f>'[1]Analityka medyczna-szczegółowy'!P91</f>
        <v>1</v>
      </c>
      <c r="P91" s="96" t="str">
        <f>'[1]Analityka medyczna-szczegółowy'!U91</f>
        <v>zal</v>
      </c>
      <c r="Q91" s="35">
        <f t="shared" si="32"/>
        <v>4</v>
      </c>
      <c r="R91" s="36">
        <f t="shared" si="33"/>
        <v>3</v>
      </c>
      <c r="S91" s="97">
        <f t="shared" si="34"/>
        <v>2</v>
      </c>
      <c r="T91" s="54"/>
      <c r="U91" s="42"/>
      <c r="V91" s="42"/>
      <c r="W91" s="42"/>
      <c r="X91" s="42"/>
      <c r="Y91" s="42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1"/>
      <c r="AP91" s="54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56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51"/>
      <c r="BZ91" s="54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5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>
        <v>1</v>
      </c>
      <c r="DL91" s="42">
        <v>1</v>
      </c>
      <c r="DM91" s="42">
        <v>1</v>
      </c>
      <c r="DN91" s="42">
        <v>1</v>
      </c>
      <c r="DO91" s="42"/>
      <c r="DP91" s="42"/>
      <c r="DQ91" s="42"/>
      <c r="DR91" s="49"/>
      <c r="DS91" s="42"/>
      <c r="DT91" s="51"/>
      <c r="DU91" s="50"/>
      <c r="DV91" s="49"/>
      <c r="DW91" s="51"/>
      <c r="DX91" s="49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52"/>
      <c r="EP91" s="58"/>
      <c r="EQ91" s="51"/>
      <c r="ER91" s="49"/>
      <c r="ES91" s="51"/>
      <c r="ET91" s="49"/>
      <c r="EU91" s="51"/>
      <c r="EV91" s="49"/>
      <c r="EW91" s="49"/>
      <c r="EX91" s="52"/>
      <c r="EY91" s="59"/>
      <c r="EZ91" s="55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6"/>
      <c r="FQ91" s="60"/>
      <c r="FR91" s="55"/>
      <c r="FS91" s="55"/>
      <c r="FT91" s="55"/>
      <c r="FU91" s="55"/>
      <c r="FV91" s="55"/>
      <c r="FW91" s="55"/>
      <c r="FX91" s="55"/>
      <c r="FY91" s="55"/>
      <c r="FZ91" s="55"/>
      <c r="GA91" s="55"/>
      <c r="GB91" s="57"/>
      <c r="GC91" s="57"/>
      <c r="GD91" s="57"/>
      <c r="GE91" s="56"/>
      <c r="GF91" s="59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6"/>
      <c r="GS91" s="60"/>
      <c r="GT91" s="55"/>
      <c r="GU91" s="55"/>
      <c r="GV91" s="55"/>
      <c r="GW91" s="55"/>
      <c r="GX91" s="55"/>
      <c r="GY91" s="55"/>
      <c r="GZ91" s="55"/>
      <c r="HA91" s="55"/>
      <c r="HB91" s="57"/>
      <c r="HC91" s="59"/>
      <c r="HD91" s="55"/>
      <c r="HE91" s="55"/>
      <c r="HF91" s="55"/>
      <c r="HG91" s="55"/>
      <c r="HH91" s="55"/>
      <c r="HI91" s="55"/>
      <c r="HJ91" s="55"/>
      <c r="HK91" s="55"/>
      <c r="HL91" s="55"/>
      <c r="HM91" s="55"/>
      <c r="HN91" s="55"/>
      <c r="HO91" s="55"/>
      <c r="HP91" s="55"/>
      <c r="HQ91" s="55"/>
      <c r="HR91" s="55"/>
      <c r="HS91" s="55"/>
      <c r="HT91" s="55"/>
      <c r="HU91" s="55"/>
      <c r="HV91" s="55">
        <v>1</v>
      </c>
      <c r="HW91" s="55">
        <v>1</v>
      </c>
      <c r="HX91" s="57">
        <v>1</v>
      </c>
      <c r="HY91" s="57"/>
      <c r="HZ91" s="57"/>
      <c r="IA91" s="57"/>
      <c r="IB91" s="57"/>
      <c r="IC91" s="56"/>
      <c r="ID91" s="60"/>
      <c r="IE91" s="55"/>
      <c r="IF91" s="55"/>
      <c r="IG91" s="55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  <c r="IV91" s="57"/>
      <c r="IW91" s="57"/>
      <c r="IX91" s="57"/>
      <c r="IY91" s="57"/>
      <c r="IZ91" s="57"/>
      <c r="JA91" s="61"/>
      <c r="JB91" s="55"/>
      <c r="JC91" s="62"/>
      <c r="JD91" s="55"/>
      <c r="JE91" s="63"/>
      <c r="JF91" s="60"/>
      <c r="JG91" s="55"/>
      <c r="JH91" s="55"/>
      <c r="JI91" s="56"/>
      <c r="JJ91" s="59"/>
      <c r="JK91" s="55"/>
      <c r="JL91" s="55">
        <v>1</v>
      </c>
      <c r="JM91" s="55">
        <v>1</v>
      </c>
      <c r="JN91" s="55"/>
      <c r="JO91" s="55"/>
      <c r="JP91" s="55"/>
      <c r="JQ91" s="55"/>
      <c r="JR91" s="56"/>
    </row>
    <row r="92" spans="1:278" s="53" customFormat="1" ht="30" customHeight="1" x14ac:dyDescent="0.25">
      <c r="A92" s="125">
        <f>'[1]Analityka medyczna-szczegółowy'!A92</f>
        <v>79</v>
      </c>
      <c r="B92" s="126" t="str">
        <f>IF('[1]Analityka medyczna-szczegółowy'!B92&gt;0,'[1]Analityka medyczna-szczegółowy'!B92," ")</f>
        <v>G</v>
      </c>
      <c r="C92" s="127" t="str">
        <f>IF('[1]Analityka medyczna-szczegółowy'!C92&gt;0,'[1]Analityka medyczna-szczegółowy'!C92," ")</f>
        <v>2025/2026</v>
      </c>
      <c r="D92" s="127" t="str">
        <f>IF('[1]Analityka medyczna-szczegółowy'!D92&gt;0,'[1]Analityka medyczna-szczegółowy'!D92," ")</f>
        <v xml:space="preserve"> </v>
      </c>
      <c r="E92" s="126">
        <f>IF('[1]Analityka medyczna-szczegółowy'!E92&gt;0,'[1]Analityka medyczna-szczegółowy'!E92," ")</f>
        <v>5</v>
      </c>
      <c r="F92" s="125" t="str">
        <f>IF('[1]Analityka medyczna-szczegółowy'!F92&gt;0,'[1]Analityka medyczna-szczegółowy'!F92," ")</f>
        <v>2029/2030</v>
      </c>
      <c r="G92" s="125" t="str">
        <f>IF('[1]Analityka medyczna-szczegółowy'!G92&gt;0,'[1]Analityka medyczna-szczegółowy'!G92," ")</f>
        <v>RPS</v>
      </c>
      <c r="H92" s="128" t="str">
        <f>IF('[1]Analityka medyczna-szczegółowy'!H92&gt;0,'[1]Analityka medyczna-szczegółowy'!H92," ")</f>
        <v>ze standardu</v>
      </c>
      <c r="I92" s="158" t="str">
        <f>IF('[1]Analityka medyczna-szczegółowy'!I92&gt;0,'[1]Analityka medyczna-szczegółowy'!I92," ")</f>
        <v>Metodologia badań naukowych – ćwiczenia specjalistyczne</v>
      </c>
      <c r="J92" s="28">
        <f>'[1]Analityka medyczna-szczegółowy'!L92</f>
        <v>625</v>
      </c>
      <c r="K92" s="29">
        <f>'[1]Analityka medyczna-szczegółowy'!M92</f>
        <v>175</v>
      </c>
      <c r="L92" s="30">
        <f>'[1]Analityka medyczna-szczegółowy'!N92</f>
        <v>450</v>
      </c>
      <c r="M92" s="95">
        <f>'[1]Analityka medyczna-szczegółowy'!AA92+'[1]Analityka medyczna-szczegółowy'!AC92+'[1]Analityka medyczna-szczegółowy'!AX92+'[1]Analityka medyczna-szczegółowy'!AZ92</f>
        <v>0</v>
      </c>
      <c r="N92" s="32">
        <f>'[1]Analityka medyczna-szczegółowy'!O92</f>
        <v>450</v>
      </c>
      <c r="O92" s="33">
        <f>'[1]Analityka medyczna-szczegółowy'!P92</f>
        <v>25</v>
      </c>
      <c r="P92" s="96" t="str">
        <f>'[1]Analityka medyczna-szczegółowy'!U92</f>
        <v>zal</v>
      </c>
      <c r="Q92" s="35">
        <f t="shared" si="32"/>
        <v>1</v>
      </c>
      <c r="R92" s="36">
        <f t="shared" si="33"/>
        <v>5</v>
      </c>
      <c r="S92" s="97">
        <f t="shared" si="34"/>
        <v>3</v>
      </c>
      <c r="T92" s="54"/>
      <c r="U92" s="42"/>
      <c r="V92" s="42"/>
      <c r="W92" s="42"/>
      <c r="X92" s="42"/>
      <c r="Y92" s="42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1"/>
      <c r="AP92" s="54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56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51"/>
      <c r="BZ92" s="54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5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9"/>
      <c r="DS92" s="42"/>
      <c r="DT92" s="51"/>
      <c r="DU92" s="50"/>
      <c r="DV92" s="49"/>
      <c r="DW92" s="51"/>
      <c r="DX92" s="49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52"/>
      <c r="EP92" s="58">
        <v>1</v>
      </c>
      <c r="EQ92" s="51"/>
      <c r="ER92" s="49"/>
      <c r="ES92" s="51"/>
      <c r="ET92" s="49"/>
      <c r="EU92" s="51"/>
      <c r="EV92" s="49"/>
      <c r="EW92" s="49"/>
      <c r="EX92" s="52"/>
      <c r="EY92" s="59"/>
      <c r="EZ92" s="55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6"/>
      <c r="FQ92" s="60"/>
      <c r="FR92" s="55"/>
      <c r="FS92" s="55"/>
      <c r="FT92" s="55"/>
      <c r="FU92" s="55"/>
      <c r="FV92" s="55"/>
      <c r="FW92" s="55"/>
      <c r="FX92" s="55"/>
      <c r="FY92" s="55"/>
      <c r="FZ92" s="55"/>
      <c r="GA92" s="55"/>
      <c r="GB92" s="57"/>
      <c r="GC92" s="57"/>
      <c r="GD92" s="57"/>
      <c r="GE92" s="56"/>
      <c r="GF92" s="59"/>
      <c r="GG92" s="55"/>
      <c r="GH92" s="55"/>
      <c r="GI92" s="55"/>
      <c r="GJ92" s="55"/>
      <c r="GK92" s="55"/>
      <c r="GL92" s="55"/>
      <c r="GM92" s="55"/>
      <c r="GN92" s="55"/>
      <c r="GO92" s="55"/>
      <c r="GP92" s="55"/>
      <c r="GQ92" s="55"/>
      <c r="GR92" s="56"/>
      <c r="GS92" s="60"/>
      <c r="GT92" s="55"/>
      <c r="GU92" s="55"/>
      <c r="GV92" s="55"/>
      <c r="GW92" s="55"/>
      <c r="GX92" s="55"/>
      <c r="GY92" s="55"/>
      <c r="GZ92" s="55"/>
      <c r="HA92" s="55"/>
      <c r="HB92" s="57"/>
      <c r="HC92" s="59"/>
      <c r="HD92" s="55"/>
      <c r="HE92" s="55"/>
      <c r="HF92" s="55"/>
      <c r="HG92" s="55"/>
      <c r="HH92" s="55"/>
      <c r="HI92" s="55"/>
      <c r="HJ92" s="55"/>
      <c r="HK92" s="55"/>
      <c r="HL92" s="55"/>
      <c r="HM92" s="55"/>
      <c r="HN92" s="55"/>
      <c r="HO92" s="55"/>
      <c r="HP92" s="55"/>
      <c r="HQ92" s="55"/>
      <c r="HR92" s="55"/>
      <c r="HS92" s="55"/>
      <c r="HT92" s="55"/>
      <c r="HU92" s="55"/>
      <c r="HV92" s="55"/>
      <c r="HW92" s="55"/>
      <c r="HX92" s="57"/>
      <c r="HY92" s="57"/>
      <c r="HZ92" s="57"/>
      <c r="IA92" s="57"/>
      <c r="IB92" s="57"/>
      <c r="IC92" s="56"/>
      <c r="ID92" s="60"/>
      <c r="IE92" s="55"/>
      <c r="IF92" s="55"/>
      <c r="IG92" s="55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  <c r="IV92" s="57"/>
      <c r="IW92" s="57"/>
      <c r="IX92" s="57"/>
      <c r="IY92" s="57"/>
      <c r="IZ92" s="57"/>
      <c r="JA92" s="61">
        <v>1</v>
      </c>
      <c r="JB92" s="55">
        <v>1</v>
      </c>
      <c r="JC92" s="62">
        <v>1</v>
      </c>
      <c r="JD92" s="55">
        <v>1</v>
      </c>
      <c r="JE92" s="63">
        <v>1</v>
      </c>
      <c r="JF92" s="60"/>
      <c r="JG92" s="55"/>
      <c r="JH92" s="55"/>
      <c r="JI92" s="56"/>
      <c r="JJ92" s="59">
        <v>1</v>
      </c>
      <c r="JK92" s="55"/>
      <c r="JL92" s="55"/>
      <c r="JM92" s="55"/>
      <c r="JN92" s="55"/>
      <c r="JO92" s="55">
        <v>1</v>
      </c>
      <c r="JP92" s="55">
        <v>1</v>
      </c>
      <c r="JQ92" s="55"/>
      <c r="JR92" s="56"/>
    </row>
    <row r="93" spans="1:278" s="53" customFormat="1" ht="30" customHeight="1" x14ac:dyDescent="0.25">
      <c r="A93" s="125">
        <f>'[1]Analityka medyczna-szczegółowy'!A93</f>
        <v>80</v>
      </c>
      <c r="B93" s="126" t="str">
        <f>IF('[1]Analityka medyczna-szczegółowy'!B93&gt;0,'[1]Analityka medyczna-szczegółowy'!B93," ")</f>
        <v xml:space="preserve"> </v>
      </c>
      <c r="C93" s="127" t="str">
        <f>IF('[1]Analityka medyczna-szczegółowy'!C93&gt;0,'[1]Analityka medyczna-szczegółowy'!C93," ")</f>
        <v>2025/2026</v>
      </c>
      <c r="D93" s="127" t="str">
        <f>IF('[1]Analityka medyczna-szczegółowy'!D93&gt;0,'[1]Analityka medyczna-szczegółowy'!D93," ")</f>
        <v xml:space="preserve"> </v>
      </c>
      <c r="E93" s="126">
        <f>IF('[1]Analityka medyczna-szczegółowy'!E93&gt;0,'[1]Analityka medyczna-szczegółowy'!E93," ")</f>
        <v>5</v>
      </c>
      <c r="F93" s="125" t="str">
        <f>IF('[1]Analityka medyczna-szczegółowy'!F93&gt;0,'[1]Analityka medyczna-szczegółowy'!F93," ")</f>
        <v>2029/2030</v>
      </c>
      <c r="G93" s="125" t="str">
        <f>IF('[1]Analityka medyczna-szczegółowy'!G93&gt;0,'[1]Analityka medyczna-szczegółowy'!G93," ")</f>
        <v>PSW</v>
      </c>
      <c r="H93" s="128" t="str">
        <f>IF('[1]Analityka medyczna-szczegółowy'!H93&gt;0,'[1]Analityka medyczna-szczegółowy'!H93," ")</f>
        <v>do dyspozycji uczelni (Autorska oferta uczelni)</v>
      </c>
      <c r="I93" s="158" t="str">
        <f>IF('[1]Analityka medyczna-szczegółowy'!I93&gt;0,'[1]Analityka medyczna-szczegółowy'!I93," ")</f>
        <v>Przedmioty fakultatywne</v>
      </c>
      <c r="J93" s="28">
        <f>'[1]Analityka medyczna-szczegółowy'!L93</f>
        <v>75</v>
      </c>
      <c r="K93" s="29">
        <f>'[1]Analityka medyczna-szczegółowy'!M93</f>
        <v>15</v>
      </c>
      <c r="L93" s="30">
        <f>'[1]Analityka medyczna-szczegółowy'!N93</f>
        <v>60</v>
      </c>
      <c r="M93" s="95">
        <f>'[1]Analityka medyczna-szczegółowy'!AA93+'[1]Analityka medyczna-szczegółowy'!AC93+'[1]Analityka medyczna-szczegółowy'!AX93+'[1]Analityka medyczna-szczegółowy'!AZ93</f>
        <v>60</v>
      </c>
      <c r="N93" s="32">
        <f>'[1]Analityka medyczna-szczegółowy'!O93</f>
        <v>60</v>
      </c>
      <c r="O93" s="33">
        <f>'[1]Analityka medyczna-szczegółowy'!P93</f>
        <v>3</v>
      </c>
      <c r="P93" s="96" t="str">
        <f>'[1]Analityka medyczna-szczegółowy'!U93</f>
        <v>zal</v>
      </c>
      <c r="Q93" s="35">
        <f t="shared" si="32"/>
        <v>0</v>
      </c>
      <c r="R93" s="36">
        <f t="shared" si="33"/>
        <v>0</v>
      </c>
      <c r="S93" s="97">
        <f t="shared" si="34"/>
        <v>0</v>
      </c>
      <c r="T93" s="54"/>
      <c r="U93" s="42"/>
      <c r="V93" s="42"/>
      <c r="W93" s="42"/>
      <c r="X93" s="42"/>
      <c r="Y93" s="42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1"/>
      <c r="AP93" s="54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56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51"/>
      <c r="BZ93" s="54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5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9"/>
      <c r="DS93" s="42"/>
      <c r="DT93" s="51"/>
      <c r="DU93" s="50"/>
      <c r="DV93" s="49"/>
      <c r="DW93" s="51"/>
      <c r="DX93" s="49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52"/>
      <c r="EP93" s="58"/>
      <c r="EQ93" s="51"/>
      <c r="ER93" s="49"/>
      <c r="ES93" s="51"/>
      <c r="ET93" s="49"/>
      <c r="EU93" s="51"/>
      <c r="EV93" s="49"/>
      <c r="EW93" s="49"/>
      <c r="EX93" s="52"/>
      <c r="EY93" s="59"/>
      <c r="EZ93" s="55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6"/>
      <c r="FQ93" s="60"/>
      <c r="FR93" s="55"/>
      <c r="FS93" s="55"/>
      <c r="FT93" s="55"/>
      <c r="FU93" s="55"/>
      <c r="FV93" s="55"/>
      <c r="FW93" s="55"/>
      <c r="FX93" s="55"/>
      <c r="FY93" s="55"/>
      <c r="FZ93" s="55"/>
      <c r="GA93" s="55"/>
      <c r="GB93" s="57"/>
      <c r="GC93" s="57"/>
      <c r="GD93" s="57"/>
      <c r="GE93" s="56"/>
      <c r="GF93" s="59"/>
      <c r="GG93" s="55"/>
      <c r="GH93" s="55"/>
      <c r="GI93" s="55"/>
      <c r="GJ93" s="55"/>
      <c r="GK93" s="55"/>
      <c r="GL93" s="55"/>
      <c r="GM93" s="55"/>
      <c r="GN93" s="55"/>
      <c r="GO93" s="55"/>
      <c r="GP93" s="55"/>
      <c r="GQ93" s="55"/>
      <c r="GR93" s="56"/>
      <c r="GS93" s="60"/>
      <c r="GT93" s="55"/>
      <c r="GU93" s="55"/>
      <c r="GV93" s="55"/>
      <c r="GW93" s="55"/>
      <c r="GX93" s="55"/>
      <c r="GY93" s="55"/>
      <c r="GZ93" s="55"/>
      <c r="HA93" s="55"/>
      <c r="HB93" s="57"/>
      <c r="HC93" s="59"/>
      <c r="HD93" s="55"/>
      <c r="HE93" s="55"/>
      <c r="HF93" s="55"/>
      <c r="HG93" s="55"/>
      <c r="HH93" s="55"/>
      <c r="HI93" s="55"/>
      <c r="HJ93" s="55"/>
      <c r="HK93" s="55"/>
      <c r="HL93" s="55"/>
      <c r="HM93" s="55"/>
      <c r="HN93" s="55"/>
      <c r="HO93" s="55"/>
      <c r="HP93" s="55"/>
      <c r="HQ93" s="55"/>
      <c r="HR93" s="55"/>
      <c r="HS93" s="55"/>
      <c r="HT93" s="55"/>
      <c r="HU93" s="55"/>
      <c r="HV93" s="55"/>
      <c r="HW93" s="55"/>
      <c r="HX93" s="57"/>
      <c r="HY93" s="57"/>
      <c r="HZ93" s="57"/>
      <c r="IA93" s="57"/>
      <c r="IB93" s="57"/>
      <c r="IC93" s="56"/>
      <c r="ID93" s="60"/>
      <c r="IE93" s="55"/>
      <c r="IF93" s="55"/>
      <c r="IG93" s="55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  <c r="IV93" s="57"/>
      <c r="IW93" s="57"/>
      <c r="IX93" s="57"/>
      <c r="IY93" s="57"/>
      <c r="IZ93" s="57"/>
      <c r="JA93" s="61"/>
      <c r="JB93" s="55"/>
      <c r="JC93" s="62"/>
      <c r="JD93" s="55"/>
      <c r="JE93" s="63"/>
      <c r="JF93" s="60"/>
      <c r="JG93" s="55"/>
      <c r="JH93" s="55"/>
      <c r="JI93" s="56"/>
      <c r="JJ93" s="59"/>
      <c r="JK93" s="55"/>
      <c r="JL93" s="55"/>
      <c r="JM93" s="55"/>
      <c r="JN93" s="55"/>
      <c r="JO93" s="55"/>
      <c r="JP93" s="55"/>
      <c r="JQ93" s="55"/>
      <c r="JR93" s="56"/>
    </row>
    <row r="94" spans="1:278" s="53" customFormat="1" ht="30" customHeight="1" thickBot="1" x14ac:dyDescent="0.3">
      <c r="A94" s="125">
        <f>'[1]Analityka medyczna-szczegółowy'!A94</f>
        <v>81</v>
      </c>
      <c r="B94" s="126" t="str">
        <f>IF('[1]Analityka medyczna-szczegółowy'!B94&gt;0,'[1]Analityka medyczna-szczegółowy'!B94," ")</f>
        <v>H</v>
      </c>
      <c r="C94" s="127" t="str">
        <f>IF('[1]Analityka medyczna-szczegółowy'!C94&gt;0,'[1]Analityka medyczna-szczegółowy'!C94," ")</f>
        <v>2025/2026</v>
      </c>
      <c r="D94" s="127" t="str">
        <f>IF('[1]Analityka medyczna-szczegółowy'!D94&gt;0,'[1]Analityka medyczna-szczegółowy'!D94," ")</f>
        <v xml:space="preserve"> </v>
      </c>
      <c r="E94" s="126">
        <f>IF('[1]Analityka medyczna-szczegółowy'!E94&gt;0,'[1]Analityka medyczna-szczegółowy'!E94," ")</f>
        <v>5</v>
      </c>
      <c r="F94" s="125" t="str">
        <f>IF('[1]Analityka medyczna-szczegółowy'!F94&gt;0,'[1]Analityka medyczna-szczegółowy'!F94," ")</f>
        <v>2029/2030</v>
      </c>
      <c r="G94" s="125" t="str">
        <f>IF('[1]Analityka medyczna-szczegółowy'!G94&gt;0,'[1]Analityka medyczna-szczegółowy'!G94," ")</f>
        <v>RPS</v>
      </c>
      <c r="H94" s="128" t="str">
        <f>IF('[1]Analityka medyczna-szczegółowy'!H94&gt;0,'[1]Analityka medyczna-szczegółowy'!H94," ")</f>
        <v>ze standardu</v>
      </c>
      <c r="I94" s="158" t="str">
        <f>IF('[1]Analityka medyczna-szczegółowy'!I94&gt;0,'[1]Analityka medyczna-szczegółowy'!I94," ")</f>
        <v>Praktyka zawodowa</v>
      </c>
      <c r="J94" s="28">
        <f>'[1]Analityka medyczna-szczegółowy'!L94</f>
        <v>120</v>
      </c>
      <c r="K94" s="29">
        <f>'[1]Analityka medyczna-szczegółowy'!M94</f>
        <v>0</v>
      </c>
      <c r="L94" s="30">
        <f>'[1]Analityka medyczna-szczegółowy'!N94</f>
        <v>120</v>
      </c>
      <c r="M94" s="95">
        <f>'[1]Analityka medyczna-szczegółowy'!AA94+'[1]Analityka medyczna-szczegółowy'!AC94+'[1]Analityka medyczna-szczegółowy'!AX94+'[1]Analityka medyczna-szczegółowy'!AZ94</f>
        <v>0</v>
      </c>
      <c r="N94" s="32">
        <f>'[1]Analityka medyczna-szczegółowy'!O94</f>
        <v>120</v>
      </c>
      <c r="O94" s="33">
        <f>'[1]Analityka medyczna-szczegółowy'!P94</f>
        <v>4</v>
      </c>
      <c r="P94" s="96" t="str">
        <f>'[1]Analityka medyczna-szczegółowy'!U94</f>
        <v>zal</v>
      </c>
      <c r="Q94" s="35">
        <f t="shared" si="32"/>
        <v>8</v>
      </c>
      <c r="R94" s="36">
        <f t="shared" si="33"/>
        <v>4</v>
      </c>
      <c r="S94" s="97">
        <f t="shared" si="34"/>
        <v>3</v>
      </c>
      <c r="T94" s="54"/>
      <c r="U94" s="42"/>
      <c r="V94" s="42"/>
      <c r="W94" s="42"/>
      <c r="X94" s="42"/>
      <c r="Y94" s="42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1"/>
      <c r="AP94" s="54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56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51"/>
      <c r="BZ94" s="54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5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9"/>
      <c r="DS94" s="42"/>
      <c r="DT94" s="51"/>
      <c r="DU94" s="50"/>
      <c r="DV94" s="49"/>
      <c r="DW94" s="51"/>
      <c r="DX94" s="49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52"/>
      <c r="EP94" s="58"/>
      <c r="EQ94" s="51">
        <v>1</v>
      </c>
      <c r="ER94" s="49">
        <v>1</v>
      </c>
      <c r="ES94" s="51">
        <v>1</v>
      </c>
      <c r="ET94" s="49">
        <v>1</v>
      </c>
      <c r="EU94" s="51">
        <v>1</v>
      </c>
      <c r="EV94" s="49">
        <v>1</v>
      </c>
      <c r="EW94" s="49">
        <v>1</v>
      </c>
      <c r="EX94" s="52">
        <v>1</v>
      </c>
      <c r="EY94" s="59"/>
      <c r="EZ94" s="55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6"/>
      <c r="FQ94" s="60"/>
      <c r="FR94" s="55"/>
      <c r="FS94" s="55"/>
      <c r="FT94" s="55"/>
      <c r="FU94" s="55"/>
      <c r="FV94" s="55"/>
      <c r="FW94" s="55"/>
      <c r="FX94" s="55"/>
      <c r="FY94" s="55"/>
      <c r="FZ94" s="55"/>
      <c r="GA94" s="55"/>
      <c r="GB94" s="57"/>
      <c r="GC94" s="57"/>
      <c r="GD94" s="57"/>
      <c r="GE94" s="56"/>
      <c r="GF94" s="59"/>
      <c r="GG94" s="55"/>
      <c r="GH94" s="55"/>
      <c r="GI94" s="55"/>
      <c r="GJ94" s="55"/>
      <c r="GK94" s="55"/>
      <c r="GL94" s="55"/>
      <c r="GM94" s="55"/>
      <c r="GN94" s="55"/>
      <c r="GO94" s="55"/>
      <c r="GP94" s="55"/>
      <c r="GQ94" s="55"/>
      <c r="GR94" s="56"/>
      <c r="GS94" s="60"/>
      <c r="GT94" s="55"/>
      <c r="GU94" s="55"/>
      <c r="GV94" s="55"/>
      <c r="GW94" s="55"/>
      <c r="GX94" s="55"/>
      <c r="GY94" s="55"/>
      <c r="GZ94" s="55"/>
      <c r="HA94" s="55"/>
      <c r="HB94" s="57"/>
      <c r="HC94" s="59"/>
      <c r="HD94" s="55"/>
      <c r="HE94" s="55"/>
      <c r="HF94" s="55"/>
      <c r="HG94" s="55"/>
      <c r="HH94" s="55"/>
      <c r="HI94" s="55"/>
      <c r="HJ94" s="55"/>
      <c r="HK94" s="55"/>
      <c r="HL94" s="55"/>
      <c r="HM94" s="55"/>
      <c r="HN94" s="55"/>
      <c r="HO94" s="55"/>
      <c r="HP94" s="55"/>
      <c r="HQ94" s="55"/>
      <c r="HR94" s="55"/>
      <c r="HS94" s="55"/>
      <c r="HT94" s="55"/>
      <c r="HU94" s="55"/>
      <c r="HV94" s="55"/>
      <c r="HW94" s="55"/>
      <c r="HX94" s="57"/>
      <c r="HY94" s="57"/>
      <c r="HZ94" s="57"/>
      <c r="IA94" s="57"/>
      <c r="IB94" s="57"/>
      <c r="IC94" s="56"/>
      <c r="ID94" s="60"/>
      <c r="IE94" s="55"/>
      <c r="IF94" s="55"/>
      <c r="IG94" s="55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  <c r="IV94" s="57"/>
      <c r="IW94" s="57"/>
      <c r="IX94" s="57"/>
      <c r="IY94" s="57"/>
      <c r="IZ94" s="57"/>
      <c r="JA94" s="61"/>
      <c r="JB94" s="55"/>
      <c r="JC94" s="62"/>
      <c r="JD94" s="55"/>
      <c r="JE94" s="63"/>
      <c r="JF94" s="60">
        <v>1</v>
      </c>
      <c r="JG94" s="55">
        <v>1</v>
      </c>
      <c r="JH94" s="55">
        <v>1</v>
      </c>
      <c r="JI94" s="56">
        <v>1</v>
      </c>
      <c r="JJ94" s="59">
        <v>1</v>
      </c>
      <c r="JK94" s="55"/>
      <c r="JL94" s="55">
        <v>1</v>
      </c>
      <c r="JM94" s="55"/>
      <c r="JN94" s="55"/>
      <c r="JO94" s="55"/>
      <c r="JP94" s="55">
        <v>1</v>
      </c>
      <c r="JQ94" s="55"/>
      <c r="JR94" s="56"/>
    </row>
    <row r="95" spans="1:278" s="53" customFormat="1" ht="30" customHeight="1" thickBot="1" x14ac:dyDescent="0.3">
      <c r="A95" s="177">
        <f>'[1]Analityka medyczna-szczegółowy'!A95</f>
        <v>0</v>
      </c>
      <c r="B95" s="178" t="str">
        <f>IF('[1]Analityka medyczna-szczegółowy'!B95&gt;0,'[1]Analityka medyczna-szczegółowy'!B95," ")</f>
        <v xml:space="preserve"> </v>
      </c>
      <c r="C95" s="179" t="str">
        <f>IF('[1]Analityka medyczna-szczegółowy'!C95&gt;0,'[1]Analityka medyczna-szczegółowy'!C95," ")</f>
        <v xml:space="preserve"> </v>
      </c>
      <c r="D95" s="179" t="str">
        <f>IF('[1]Analityka medyczna-szczegółowy'!D95&gt;0,'[1]Analityka medyczna-szczegółowy'!D95," ")</f>
        <v xml:space="preserve"> </v>
      </c>
      <c r="E95" s="178" t="str">
        <f>IF('[1]Analityka medyczna-szczegółowy'!E95&gt;0,'[1]Analityka medyczna-szczegółowy'!E95," ")</f>
        <v xml:space="preserve"> </v>
      </c>
      <c r="F95" s="177" t="str">
        <f>IF('[1]Analityka medyczna-szczegółowy'!F95&gt;0,'[1]Analityka medyczna-szczegółowy'!F95," ")</f>
        <v xml:space="preserve"> </v>
      </c>
      <c r="G95" s="177" t="str">
        <f>IF('[1]Analityka medyczna-szczegółowy'!G95&gt;0,'[1]Analityka medyczna-szczegółowy'!G95," ")</f>
        <v xml:space="preserve"> </v>
      </c>
      <c r="H95" s="180" t="str">
        <f>IF('[1]Analityka medyczna-szczegółowy'!H95&gt;0,'[1]Analityka medyczna-szczegółowy'!H95," ")</f>
        <v xml:space="preserve"> </v>
      </c>
      <c r="I95" s="181" t="str">
        <f>IF('[1]Analityka medyczna-szczegółowy'!I95&gt;0,'[1]Analityka medyczna-szczegółowy'!I95," ")</f>
        <v>suma dla 5 roku</v>
      </c>
      <c r="J95" s="182">
        <f>'[1]Analityka medyczna-szczegółowy'!L95</f>
        <v>1520</v>
      </c>
      <c r="K95" s="183">
        <f>'[1]Analityka medyczna-szczegółowy'!M95</f>
        <v>515</v>
      </c>
      <c r="L95" s="183">
        <f>'[1]Analityka medyczna-szczegółowy'!N95</f>
        <v>1005</v>
      </c>
      <c r="M95" s="183">
        <f>'[1]Analityka medyczna-szczegółowy'!AA95+'[1]Analityka medyczna-szczegółowy'!AC95+'[1]Analityka medyczna-szczegółowy'!AX95+'[1]Analityka medyczna-szczegółowy'!AZ95</f>
        <v>295</v>
      </c>
      <c r="N95" s="183">
        <f>'[1]Analityka medyczna-szczegółowy'!O95</f>
        <v>1005</v>
      </c>
      <c r="O95" s="184">
        <f>'[1]Analityka medyczna-szczegółowy'!P95</f>
        <v>60</v>
      </c>
      <c r="P95" s="183">
        <f>'[1]Analityka medyczna-szczegółowy'!U95</f>
        <v>0</v>
      </c>
      <c r="Q95" s="185">
        <f>SUM(Q83:Q94)</f>
        <v>63</v>
      </c>
      <c r="R95" s="185">
        <f>SUM(R83:R94)</f>
        <v>47</v>
      </c>
      <c r="S95" s="186">
        <f>SUM(S83:S94)</f>
        <v>31</v>
      </c>
      <c r="T95" s="187" t="e">
        <f>SUM(#REF!)</f>
        <v>#REF!</v>
      </c>
      <c r="U95" s="188" t="e">
        <f>SUM(#REF!)</f>
        <v>#REF!</v>
      </c>
      <c r="V95" s="188" t="e">
        <f>SUM(#REF!)</f>
        <v>#REF!</v>
      </c>
      <c r="W95" s="188" t="e">
        <f>SUM(#REF!)</f>
        <v>#REF!</v>
      </c>
      <c r="X95" s="188" t="e">
        <f>SUM(#REF!)</f>
        <v>#REF!</v>
      </c>
      <c r="Y95" s="188" t="e">
        <f>SUM(#REF!)</f>
        <v>#REF!</v>
      </c>
      <c r="Z95" s="188" t="e">
        <f>SUM(#REF!)</f>
        <v>#REF!</v>
      </c>
      <c r="AA95" s="188" t="e">
        <f>SUM(#REF!)</f>
        <v>#REF!</v>
      </c>
      <c r="AB95" s="188" t="e">
        <f>SUM(#REF!)</f>
        <v>#REF!</v>
      </c>
      <c r="AC95" s="188" t="e">
        <f>SUM(#REF!)</f>
        <v>#REF!</v>
      </c>
      <c r="AD95" s="188" t="e">
        <f>SUM(#REF!)</f>
        <v>#REF!</v>
      </c>
      <c r="AE95" s="188" t="e">
        <f>SUM(#REF!)</f>
        <v>#REF!</v>
      </c>
      <c r="AF95" s="188" t="e">
        <f>SUM(#REF!)</f>
        <v>#REF!</v>
      </c>
      <c r="AG95" s="188" t="e">
        <f>SUM(#REF!)</f>
        <v>#REF!</v>
      </c>
      <c r="AH95" s="188" t="e">
        <f>SUM(#REF!)</f>
        <v>#REF!</v>
      </c>
      <c r="AI95" s="188" t="e">
        <f>SUM(#REF!)</f>
        <v>#REF!</v>
      </c>
      <c r="AJ95" s="188" t="e">
        <f>SUM(#REF!)</f>
        <v>#REF!</v>
      </c>
      <c r="AK95" s="188" t="e">
        <f>SUM(#REF!)</f>
        <v>#REF!</v>
      </c>
      <c r="AL95" s="188" t="e">
        <f>SUM(#REF!)</f>
        <v>#REF!</v>
      </c>
      <c r="AM95" s="188" t="e">
        <f>SUM(#REF!)</f>
        <v>#REF!</v>
      </c>
      <c r="AN95" s="188" t="e">
        <f>SUM(#REF!)</f>
        <v>#REF!</v>
      </c>
      <c r="AO95" s="189" t="e">
        <f>SUM(#REF!)</f>
        <v>#REF!</v>
      </c>
      <c r="AP95" s="190" t="e">
        <f>SUM(#REF!)</f>
        <v>#REF!</v>
      </c>
      <c r="AQ95" s="191" t="e">
        <f>SUM(#REF!)</f>
        <v>#REF!</v>
      </c>
      <c r="AR95" s="191" t="e">
        <f>SUM(#REF!)</f>
        <v>#REF!</v>
      </c>
      <c r="AS95" s="191" t="e">
        <f>SUM(#REF!)</f>
        <v>#REF!</v>
      </c>
      <c r="AT95" s="191" t="e">
        <f>SUM(#REF!)</f>
        <v>#REF!</v>
      </c>
      <c r="AU95" s="191" t="e">
        <f>SUM(#REF!)</f>
        <v>#REF!</v>
      </c>
      <c r="AV95" s="191" t="e">
        <f>SUM(#REF!)</f>
        <v>#REF!</v>
      </c>
      <c r="AW95" s="191" t="e">
        <f>SUM(#REF!)</f>
        <v>#REF!</v>
      </c>
      <c r="AX95" s="191" t="e">
        <f>SUM(#REF!)</f>
        <v>#REF!</v>
      </c>
      <c r="AY95" s="191" t="e">
        <f>SUM(#REF!)</f>
        <v>#REF!</v>
      </c>
      <c r="AZ95" s="191" t="e">
        <f>SUM(#REF!)</f>
        <v>#REF!</v>
      </c>
      <c r="BA95" s="191" t="e">
        <f>SUM(#REF!)</f>
        <v>#REF!</v>
      </c>
      <c r="BB95" s="191" t="e">
        <f>SUM(#REF!)</f>
        <v>#REF!</v>
      </c>
      <c r="BC95" s="191" t="e">
        <f>SUM(#REF!)</f>
        <v>#REF!</v>
      </c>
      <c r="BD95" s="191" t="e">
        <f>SUM(#REF!)</f>
        <v>#REF!</v>
      </c>
      <c r="BE95" s="191" t="e">
        <f>SUM(#REF!)</f>
        <v>#REF!</v>
      </c>
      <c r="BF95" s="191" t="e">
        <f>SUM(#REF!)</f>
        <v>#REF!</v>
      </c>
      <c r="BG95" s="191" t="e">
        <f>SUM(#REF!)</f>
        <v>#REF!</v>
      </c>
      <c r="BH95" s="191" t="e">
        <f>SUM(#REF!)</f>
        <v>#REF!</v>
      </c>
      <c r="BI95" s="191" t="e">
        <f>SUM(#REF!)</f>
        <v>#REF!</v>
      </c>
      <c r="BJ95" s="192" t="e">
        <f>SUM(#REF!)</f>
        <v>#REF!</v>
      </c>
      <c r="BK95" s="188" t="e">
        <f>SUM(#REF!)</f>
        <v>#REF!</v>
      </c>
      <c r="BL95" s="188" t="e">
        <f>SUM(#REF!)</f>
        <v>#REF!</v>
      </c>
      <c r="BM95" s="188" t="e">
        <f>SUM(#REF!)</f>
        <v>#REF!</v>
      </c>
      <c r="BN95" s="188" t="e">
        <f>SUM(#REF!)</f>
        <v>#REF!</v>
      </c>
      <c r="BO95" s="188" t="e">
        <f>SUM(#REF!)</f>
        <v>#REF!</v>
      </c>
      <c r="BP95" s="188" t="e">
        <f>SUM(#REF!)</f>
        <v>#REF!</v>
      </c>
      <c r="BQ95" s="188" t="e">
        <f>SUM(#REF!)</f>
        <v>#REF!</v>
      </c>
      <c r="BR95" s="188" t="e">
        <f>SUM(#REF!)</f>
        <v>#REF!</v>
      </c>
      <c r="BS95" s="188" t="e">
        <f>SUM(#REF!)</f>
        <v>#REF!</v>
      </c>
      <c r="BT95" s="188" t="e">
        <f>SUM(#REF!)</f>
        <v>#REF!</v>
      </c>
      <c r="BU95" s="188" t="e">
        <f>SUM(#REF!)</f>
        <v>#REF!</v>
      </c>
      <c r="BV95" s="188" t="e">
        <f>SUM(#REF!)</f>
        <v>#REF!</v>
      </c>
      <c r="BW95" s="188" t="e">
        <f>SUM(#REF!)</f>
        <v>#REF!</v>
      </c>
      <c r="BX95" s="188" t="e">
        <f>SUM(#REF!)</f>
        <v>#REF!</v>
      </c>
      <c r="BY95" s="189" t="e">
        <f>SUM(#REF!)</f>
        <v>#REF!</v>
      </c>
      <c r="BZ95" s="190" t="e">
        <f>SUM(#REF!)</f>
        <v>#REF!</v>
      </c>
      <c r="CA95" s="191" t="e">
        <f>SUM(#REF!)</f>
        <v>#REF!</v>
      </c>
      <c r="CB95" s="191" t="e">
        <f>SUM(#REF!)</f>
        <v>#REF!</v>
      </c>
      <c r="CC95" s="191" t="e">
        <f>SUM(#REF!)</f>
        <v>#REF!</v>
      </c>
      <c r="CD95" s="191" t="e">
        <f>SUM(#REF!)</f>
        <v>#REF!</v>
      </c>
      <c r="CE95" s="191" t="e">
        <f>SUM(#REF!)</f>
        <v>#REF!</v>
      </c>
      <c r="CF95" s="191" t="e">
        <f>SUM(#REF!)</f>
        <v>#REF!</v>
      </c>
      <c r="CG95" s="191" t="e">
        <f>SUM(#REF!)</f>
        <v>#REF!</v>
      </c>
      <c r="CH95" s="191" t="e">
        <f>SUM(#REF!)</f>
        <v>#REF!</v>
      </c>
      <c r="CI95" s="191" t="e">
        <f>SUM(#REF!)</f>
        <v>#REF!</v>
      </c>
      <c r="CJ95" s="191" t="e">
        <f>SUM(#REF!)</f>
        <v>#REF!</v>
      </c>
      <c r="CK95" s="191" t="e">
        <f>SUM(#REF!)</f>
        <v>#REF!</v>
      </c>
      <c r="CL95" s="191" t="e">
        <f>SUM(#REF!)</f>
        <v>#REF!</v>
      </c>
      <c r="CM95" s="191" t="e">
        <f>SUM(#REF!)</f>
        <v>#REF!</v>
      </c>
      <c r="CN95" s="192" t="e">
        <f>SUM(#REF!)</f>
        <v>#REF!</v>
      </c>
      <c r="CO95" s="188" t="e">
        <f>SUM(#REF!)</f>
        <v>#REF!</v>
      </c>
      <c r="CP95" s="188" t="e">
        <f>SUM(#REF!)</f>
        <v>#REF!</v>
      </c>
      <c r="CQ95" s="188" t="e">
        <f>SUM(#REF!)</f>
        <v>#REF!</v>
      </c>
      <c r="CR95" s="188" t="e">
        <f>SUM(#REF!)</f>
        <v>#REF!</v>
      </c>
      <c r="CS95" s="188" t="e">
        <f>SUM(#REF!)</f>
        <v>#REF!</v>
      </c>
      <c r="CT95" s="188" t="e">
        <f>SUM(#REF!)</f>
        <v>#REF!</v>
      </c>
      <c r="CU95" s="188" t="e">
        <f>SUM(#REF!)</f>
        <v>#REF!</v>
      </c>
      <c r="CV95" s="188" t="e">
        <f>SUM(#REF!)</f>
        <v>#REF!</v>
      </c>
      <c r="CW95" s="188" t="e">
        <f>SUM(#REF!)</f>
        <v>#REF!</v>
      </c>
      <c r="CX95" s="188" t="e">
        <f>SUM(#REF!)</f>
        <v>#REF!</v>
      </c>
      <c r="CY95" s="188" t="e">
        <f>SUM(#REF!)</f>
        <v>#REF!</v>
      </c>
      <c r="CZ95" s="188" t="e">
        <f>SUM(#REF!)</f>
        <v>#REF!</v>
      </c>
      <c r="DA95" s="188" t="e">
        <f>SUM(#REF!)</f>
        <v>#REF!</v>
      </c>
      <c r="DB95" s="188" t="e">
        <f>SUM(#REF!)</f>
        <v>#REF!</v>
      </c>
      <c r="DC95" s="188" t="e">
        <f>SUM(#REF!)</f>
        <v>#REF!</v>
      </c>
      <c r="DD95" s="188" t="e">
        <f>SUM(#REF!)</f>
        <v>#REF!</v>
      </c>
      <c r="DE95" s="188" t="e">
        <f>SUM(#REF!)</f>
        <v>#REF!</v>
      </c>
      <c r="DF95" s="188" t="e">
        <f>SUM(#REF!)</f>
        <v>#REF!</v>
      </c>
      <c r="DG95" s="188" t="e">
        <f>SUM(#REF!)</f>
        <v>#REF!</v>
      </c>
      <c r="DH95" s="188" t="e">
        <f>SUM(#REF!)</f>
        <v>#REF!</v>
      </c>
      <c r="DI95" s="188" t="e">
        <f>SUM(#REF!)</f>
        <v>#REF!</v>
      </c>
      <c r="DJ95" s="188" t="e">
        <f>SUM(#REF!)</f>
        <v>#REF!</v>
      </c>
      <c r="DK95" s="188" t="e">
        <f>SUM(#REF!)</f>
        <v>#REF!</v>
      </c>
      <c r="DL95" s="188" t="e">
        <f>SUM(#REF!)</f>
        <v>#REF!</v>
      </c>
      <c r="DM95" s="188" t="e">
        <f>SUM(#REF!)</f>
        <v>#REF!</v>
      </c>
      <c r="DN95" s="188" t="e">
        <f>SUM(#REF!)</f>
        <v>#REF!</v>
      </c>
      <c r="DO95" s="188" t="e">
        <f>SUM(#REF!)</f>
        <v>#REF!</v>
      </c>
      <c r="DP95" s="188" t="e">
        <f>SUM(#REF!)</f>
        <v>#REF!</v>
      </c>
      <c r="DQ95" s="188" t="e">
        <f>SUM(#REF!)</f>
        <v>#REF!</v>
      </c>
      <c r="DR95" s="188" t="e">
        <f>SUM(#REF!)</f>
        <v>#REF!</v>
      </c>
      <c r="DS95" s="188" t="e">
        <f>SUM(#REF!)</f>
        <v>#REF!</v>
      </c>
      <c r="DT95" s="189" t="e">
        <f>SUM(#REF!)</f>
        <v>#REF!</v>
      </c>
      <c r="DU95" s="193" t="e">
        <f>SUM(#REF!)</f>
        <v>#REF!</v>
      </c>
      <c r="DV95" s="194" t="e">
        <f>SUM(#REF!)</f>
        <v>#REF!</v>
      </c>
      <c r="DW95" s="189" t="e">
        <f>SUM(#REF!)</f>
        <v>#REF!</v>
      </c>
      <c r="DX95" s="194" t="e">
        <f>SUM(#REF!)</f>
        <v>#REF!</v>
      </c>
      <c r="DY95" s="188" t="e">
        <f>SUM(#REF!)</f>
        <v>#REF!</v>
      </c>
      <c r="DZ95" s="188" t="e">
        <f>SUM(#REF!)</f>
        <v>#REF!</v>
      </c>
      <c r="EA95" s="188" t="e">
        <f>SUM(#REF!)</f>
        <v>#REF!</v>
      </c>
      <c r="EB95" s="188" t="e">
        <f>SUM(#REF!)</f>
        <v>#REF!</v>
      </c>
      <c r="EC95" s="188" t="e">
        <f>SUM(#REF!)</f>
        <v>#REF!</v>
      </c>
      <c r="ED95" s="188" t="e">
        <f>SUM(#REF!)</f>
        <v>#REF!</v>
      </c>
      <c r="EE95" s="188" t="e">
        <f>SUM(#REF!)</f>
        <v>#REF!</v>
      </c>
      <c r="EF95" s="188" t="e">
        <f>SUM(#REF!)</f>
        <v>#REF!</v>
      </c>
      <c r="EG95" s="188" t="e">
        <f>SUM(#REF!)</f>
        <v>#REF!</v>
      </c>
      <c r="EH95" s="188" t="e">
        <f>SUM(#REF!)</f>
        <v>#REF!</v>
      </c>
      <c r="EI95" s="188" t="e">
        <f>SUM(#REF!)</f>
        <v>#REF!</v>
      </c>
      <c r="EJ95" s="188" t="e">
        <f>SUM(#REF!)</f>
        <v>#REF!</v>
      </c>
      <c r="EK95" s="188" t="e">
        <f>SUM(#REF!)</f>
        <v>#REF!</v>
      </c>
      <c r="EL95" s="188" t="e">
        <f>SUM(#REF!)</f>
        <v>#REF!</v>
      </c>
      <c r="EM95" s="188" t="e">
        <f>SUM(#REF!)</f>
        <v>#REF!</v>
      </c>
      <c r="EN95" s="188" t="e">
        <f>SUM(#REF!)</f>
        <v>#REF!</v>
      </c>
      <c r="EO95" s="195" t="e">
        <f>SUM(#REF!)</f>
        <v>#REF!</v>
      </c>
      <c r="EP95" s="196" t="e">
        <f>SUM(#REF!)</f>
        <v>#REF!</v>
      </c>
      <c r="EQ95" s="189" t="e">
        <f>SUM(#REF!)</f>
        <v>#REF!</v>
      </c>
      <c r="ER95" s="194" t="e">
        <f>SUM(#REF!)</f>
        <v>#REF!</v>
      </c>
      <c r="ES95" s="189" t="e">
        <f>SUM(#REF!)</f>
        <v>#REF!</v>
      </c>
      <c r="ET95" s="194" t="e">
        <f>SUM(#REF!)</f>
        <v>#REF!</v>
      </c>
      <c r="EU95" s="189" t="e">
        <f>SUM(#REF!)</f>
        <v>#REF!</v>
      </c>
      <c r="EV95" s="194" t="e">
        <f>SUM(#REF!)</f>
        <v>#REF!</v>
      </c>
      <c r="EW95" s="194" t="e">
        <f>SUM(#REF!)</f>
        <v>#REF!</v>
      </c>
      <c r="EX95" s="195" t="e">
        <f>SUM(#REF!)</f>
        <v>#REF!</v>
      </c>
      <c r="EY95" s="188" t="e">
        <f>SUM(#REF!)</f>
        <v>#REF!</v>
      </c>
      <c r="EZ95" s="188" t="e">
        <f>SUM(#REF!)</f>
        <v>#REF!</v>
      </c>
      <c r="FA95" s="188" t="e">
        <f>SUM(#REF!)</f>
        <v>#REF!</v>
      </c>
      <c r="FB95" s="188" t="e">
        <f>SUM(#REF!)</f>
        <v>#REF!</v>
      </c>
      <c r="FC95" s="188" t="e">
        <f>SUM(#REF!)</f>
        <v>#REF!</v>
      </c>
      <c r="FD95" s="188" t="e">
        <f>SUM(#REF!)</f>
        <v>#REF!</v>
      </c>
      <c r="FE95" s="188" t="e">
        <f>SUM(#REF!)</f>
        <v>#REF!</v>
      </c>
      <c r="FF95" s="188" t="e">
        <f>SUM(#REF!)</f>
        <v>#REF!</v>
      </c>
      <c r="FG95" s="188" t="e">
        <f>SUM(#REF!)</f>
        <v>#REF!</v>
      </c>
      <c r="FH95" s="188" t="e">
        <f>SUM(#REF!)</f>
        <v>#REF!</v>
      </c>
      <c r="FI95" s="188" t="e">
        <f>SUM(#REF!)</f>
        <v>#REF!</v>
      </c>
      <c r="FJ95" s="188" t="e">
        <f>SUM(#REF!)</f>
        <v>#REF!</v>
      </c>
      <c r="FK95" s="188" t="e">
        <f>SUM(#REF!)</f>
        <v>#REF!</v>
      </c>
      <c r="FL95" s="188" t="e">
        <f>SUM(#REF!)</f>
        <v>#REF!</v>
      </c>
      <c r="FM95" s="188" t="e">
        <f>SUM(#REF!)</f>
        <v>#REF!</v>
      </c>
      <c r="FN95" s="188" t="e">
        <f>SUM(#REF!)</f>
        <v>#REF!</v>
      </c>
      <c r="FO95" s="188" t="e">
        <f>SUM(#REF!)</f>
        <v>#REF!</v>
      </c>
      <c r="FP95" s="189" t="e">
        <f>SUM(#REF!)</f>
        <v>#REF!</v>
      </c>
      <c r="FQ95" s="190" t="e">
        <f>SUM(#REF!)</f>
        <v>#REF!</v>
      </c>
      <c r="FR95" s="191" t="e">
        <f>SUM(#REF!)</f>
        <v>#REF!</v>
      </c>
      <c r="FS95" s="191" t="e">
        <f>SUM(#REF!)</f>
        <v>#REF!</v>
      </c>
      <c r="FT95" s="191" t="e">
        <f>SUM(#REF!)</f>
        <v>#REF!</v>
      </c>
      <c r="FU95" s="191" t="e">
        <f>SUM(#REF!)</f>
        <v>#REF!</v>
      </c>
      <c r="FV95" s="191" t="e">
        <f>SUM(#REF!)</f>
        <v>#REF!</v>
      </c>
      <c r="FW95" s="191" t="e">
        <f>SUM(#REF!)</f>
        <v>#REF!</v>
      </c>
      <c r="FX95" s="191" t="e">
        <f>SUM(#REF!)</f>
        <v>#REF!</v>
      </c>
      <c r="FY95" s="191" t="e">
        <f>SUM(#REF!)</f>
        <v>#REF!</v>
      </c>
      <c r="FZ95" s="191" t="e">
        <f>SUM(#REF!)</f>
        <v>#REF!</v>
      </c>
      <c r="GA95" s="191" t="e">
        <f>SUM(#REF!)</f>
        <v>#REF!</v>
      </c>
      <c r="GB95" s="191" t="e">
        <f>SUM(#REF!)</f>
        <v>#REF!</v>
      </c>
      <c r="GC95" s="191" t="e">
        <f>SUM(#REF!)</f>
        <v>#REF!</v>
      </c>
      <c r="GD95" s="191" t="e">
        <f>SUM(#REF!)</f>
        <v>#REF!</v>
      </c>
      <c r="GE95" s="192" t="e">
        <f>SUM(#REF!)</f>
        <v>#REF!</v>
      </c>
      <c r="GF95" s="188" t="e">
        <f>SUM(#REF!)</f>
        <v>#REF!</v>
      </c>
      <c r="GG95" s="188" t="e">
        <f>SUM(#REF!)</f>
        <v>#REF!</v>
      </c>
      <c r="GH95" s="188" t="e">
        <f>SUM(#REF!)</f>
        <v>#REF!</v>
      </c>
      <c r="GI95" s="188" t="e">
        <f>SUM(#REF!)</f>
        <v>#REF!</v>
      </c>
      <c r="GJ95" s="188" t="e">
        <f>SUM(#REF!)</f>
        <v>#REF!</v>
      </c>
      <c r="GK95" s="188" t="e">
        <f>SUM(#REF!)</f>
        <v>#REF!</v>
      </c>
      <c r="GL95" s="188" t="e">
        <f>SUM(#REF!)</f>
        <v>#REF!</v>
      </c>
      <c r="GM95" s="188" t="e">
        <f>SUM(#REF!)</f>
        <v>#REF!</v>
      </c>
      <c r="GN95" s="188" t="e">
        <f>SUM(#REF!)</f>
        <v>#REF!</v>
      </c>
      <c r="GO95" s="188" t="e">
        <f>SUM(#REF!)</f>
        <v>#REF!</v>
      </c>
      <c r="GP95" s="188" t="e">
        <f>SUM(#REF!)</f>
        <v>#REF!</v>
      </c>
      <c r="GQ95" s="188" t="e">
        <f>SUM(#REF!)</f>
        <v>#REF!</v>
      </c>
      <c r="GR95" s="189" t="e">
        <f>SUM(#REF!)</f>
        <v>#REF!</v>
      </c>
      <c r="GS95" s="190" t="e">
        <f>SUM(#REF!)</f>
        <v>#REF!</v>
      </c>
      <c r="GT95" s="191" t="e">
        <f>SUM(#REF!)</f>
        <v>#REF!</v>
      </c>
      <c r="GU95" s="191" t="e">
        <f>SUM(#REF!)</f>
        <v>#REF!</v>
      </c>
      <c r="GV95" s="191" t="e">
        <f>SUM(#REF!)</f>
        <v>#REF!</v>
      </c>
      <c r="GW95" s="191" t="e">
        <f>SUM(#REF!)</f>
        <v>#REF!</v>
      </c>
      <c r="GX95" s="191" t="e">
        <f>SUM(#REF!)</f>
        <v>#REF!</v>
      </c>
      <c r="GY95" s="191" t="e">
        <f>SUM(#REF!)</f>
        <v>#REF!</v>
      </c>
      <c r="GZ95" s="191" t="e">
        <f>SUM(#REF!)</f>
        <v>#REF!</v>
      </c>
      <c r="HA95" s="191" t="e">
        <f>SUM(#REF!)</f>
        <v>#REF!</v>
      </c>
      <c r="HB95" s="192" t="e">
        <f>SUM(#REF!)</f>
        <v>#REF!</v>
      </c>
      <c r="HC95" s="188" t="e">
        <f>SUM(#REF!)</f>
        <v>#REF!</v>
      </c>
      <c r="HD95" s="188" t="e">
        <f>SUM(#REF!)</f>
        <v>#REF!</v>
      </c>
      <c r="HE95" s="188" t="e">
        <f>SUM(#REF!)</f>
        <v>#REF!</v>
      </c>
      <c r="HF95" s="188" t="e">
        <f>SUM(#REF!)</f>
        <v>#REF!</v>
      </c>
      <c r="HG95" s="188" t="e">
        <f>SUM(#REF!)</f>
        <v>#REF!</v>
      </c>
      <c r="HH95" s="188" t="e">
        <f>SUM(#REF!)</f>
        <v>#REF!</v>
      </c>
      <c r="HI95" s="188" t="e">
        <f>SUM(#REF!)</f>
        <v>#REF!</v>
      </c>
      <c r="HJ95" s="188" t="e">
        <f>SUM(#REF!)</f>
        <v>#REF!</v>
      </c>
      <c r="HK95" s="188" t="e">
        <f>SUM(#REF!)</f>
        <v>#REF!</v>
      </c>
      <c r="HL95" s="188" t="e">
        <f>SUM(#REF!)</f>
        <v>#REF!</v>
      </c>
      <c r="HM95" s="188" t="e">
        <f>SUM(#REF!)</f>
        <v>#REF!</v>
      </c>
      <c r="HN95" s="188" t="e">
        <f>SUM(#REF!)</f>
        <v>#REF!</v>
      </c>
      <c r="HO95" s="188" t="e">
        <f>SUM(#REF!)</f>
        <v>#REF!</v>
      </c>
      <c r="HP95" s="188" t="e">
        <f>SUM(#REF!)</f>
        <v>#REF!</v>
      </c>
      <c r="HQ95" s="188" t="e">
        <f>SUM(#REF!)</f>
        <v>#REF!</v>
      </c>
      <c r="HR95" s="188" t="e">
        <f>SUM(#REF!)</f>
        <v>#REF!</v>
      </c>
      <c r="HS95" s="188" t="e">
        <f>SUM(#REF!)</f>
        <v>#REF!</v>
      </c>
      <c r="HT95" s="188" t="e">
        <f>SUM(#REF!)</f>
        <v>#REF!</v>
      </c>
      <c r="HU95" s="188" t="e">
        <f>SUM(#REF!)</f>
        <v>#REF!</v>
      </c>
      <c r="HV95" s="188" t="e">
        <f>SUM(#REF!)</f>
        <v>#REF!</v>
      </c>
      <c r="HW95" s="188" t="e">
        <f>SUM(#REF!)</f>
        <v>#REF!</v>
      </c>
      <c r="HX95" s="188" t="e">
        <f>SUM(#REF!)</f>
        <v>#REF!</v>
      </c>
      <c r="HY95" s="188" t="e">
        <f>SUM(#REF!)</f>
        <v>#REF!</v>
      </c>
      <c r="HZ95" s="188" t="e">
        <f>SUM(#REF!)</f>
        <v>#REF!</v>
      </c>
      <c r="IA95" s="188" t="e">
        <f>SUM(#REF!)</f>
        <v>#REF!</v>
      </c>
      <c r="IB95" s="188" t="e">
        <f>SUM(#REF!)</f>
        <v>#REF!</v>
      </c>
      <c r="IC95" s="189" t="e">
        <f>SUM(#REF!)</f>
        <v>#REF!</v>
      </c>
      <c r="ID95" s="190" t="e">
        <f>SUM(#REF!)</f>
        <v>#REF!</v>
      </c>
      <c r="IE95" s="191" t="e">
        <f>SUM(#REF!)</f>
        <v>#REF!</v>
      </c>
      <c r="IF95" s="191" t="e">
        <f>SUM(#REF!)</f>
        <v>#REF!</v>
      </c>
      <c r="IG95" s="191" t="e">
        <f>SUM(#REF!)</f>
        <v>#REF!</v>
      </c>
      <c r="IH95" s="191" t="e">
        <f>SUM(#REF!)</f>
        <v>#REF!</v>
      </c>
      <c r="II95" s="191" t="e">
        <f>SUM(#REF!)</f>
        <v>#REF!</v>
      </c>
      <c r="IJ95" s="191" t="e">
        <f>SUM(#REF!)</f>
        <v>#REF!</v>
      </c>
      <c r="IK95" s="191" t="e">
        <f>SUM(#REF!)</f>
        <v>#REF!</v>
      </c>
      <c r="IL95" s="191" t="e">
        <f>SUM(#REF!)</f>
        <v>#REF!</v>
      </c>
      <c r="IM95" s="191" t="e">
        <f>SUM(#REF!)</f>
        <v>#REF!</v>
      </c>
      <c r="IN95" s="191" t="e">
        <f>SUM(#REF!)</f>
        <v>#REF!</v>
      </c>
      <c r="IO95" s="191" t="e">
        <f>SUM(#REF!)</f>
        <v>#REF!</v>
      </c>
      <c r="IP95" s="191" t="e">
        <f>SUM(#REF!)</f>
        <v>#REF!</v>
      </c>
      <c r="IQ95" s="191" t="e">
        <f>SUM(#REF!)</f>
        <v>#REF!</v>
      </c>
      <c r="IR95" s="191" t="e">
        <f>SUM(#REF!)</f>
        <v>#REF!</v>
      </c>
      <c r="IS95" s="191" t="e">
        <f>SUM(#REF!)</f>
        <v>#REF!</v>
      </c>
      <c r="IT95" s="191" t="e">
        <f>SUM(#REF!)</f>
        <v>#REF!</v>
      </c>
      <c r="IU95" s="191" t="e">
        <f>SUM(#REF!)</f>
        <v>#REF!</v>
      </c>
      <c r="IV95" s="191" t="e">
        <f>SUM(#REF!)</f>
        <v>#REF!</v>
      </c>
      <c r="IW95" s="191" t="e">
        <f>SUM(#REF!)</f>
        <v>#REF!</v>
      </c>
      <c r="IX95" s="191" t="e">
        <f>SUM(#REF!)</f>
        <v>#REF!</v>
      </c>
      <c r="IY95" s="191" t="e">
        <f>SUM(#REF!)</f>
        <v>#REF!</v>
      </c>
      <c r="IZ95" s="192" t="e">
        <f>SUM(#REF!)</f>
        <v>#REF!</v>
      </c>
      <c r="JA95" s="197" t="e">
        <f>SUM(#REF!)</f>
        <v>#REF!</v>
      </c>
      <c r="JB95" s="198" t="e">
        <f>SUM(#REF!)</f>
        <v>#REF!</v>
      </c>
      <c r="JC95" s="199" t="e">
        <f>SUM(#REF!)</f>
        <v>#REF!</v>
      </c>
      <c r="JD95" s="198" t="e">
        <f>SUM(#REF!)</f>
        <v>#REF!</v>
      </c>
      <c r="JE95" s="192" t="e">
        <f>SUM(#REF!)</f>
        <v>#REF!</v>
      </c>
      <c r="JF95" s="191" t="e">
        <f>SUM(#REF!)</f>
        <v>#REF!</v>
      </c>
      <c r="JG95" s="191" t="e">
        <f>SUM(#REF!)</f>
        <v>#REF!</v>
      </c>
      <c r="JH95" s="191" t="e">
        <f>SUM(#REF!)</f>
        <v>#REF!</v>
      </c>
      <c r="JI95" s="192" t="e">
        <f>SUM(#REF!)</f>
        <v>#REF!</v>
      </c>
      <c r="JJ95" s="188" t="e">
        <f>SUM(#REF!)</f>
        <v>#REF!</v>
      </c>
      <c r="JK95" s="188" t="e">
        <f>SUM(#REF!)</f>
        <v>#REF!</v>
      </c>
      <c r="JL95" s="188" t="e">
        <f>SUM(#REF!)</f>
        <v>#REF!</v>
      </c>
      <c r="JM95" s="188" t="e">
        <f>SUM(#REF!)</f>
        <v>#REF!</v>
      </c>
      <c r="JN95" s="188" t="e">
        <f>SUM(#REF!)</f>
        <v>#REF!</v>
      </c>
      <c r="JO95" s="188" t="e">
        <f>SUM(#REF!)</f>
        <v>#REF!</v>
      </c>
      <c r="JP95" s="188" t="e">
        <f>SUM(#REF!)</f>
        <v>#REF!</v>
      </c>
      <c r="JQ95" s="188" t="e">
        <f>SUM(#REF!)</f>
        <v>#REF!</v>
      </c>
      <c r="JR95" s="188" t="e">
        <f>SUM(#REF!)</f>
        <v>#REF!</v>
      </c>
    </row>
    <row r="96" spans="1:278" s="206" customFormat="1" ht="21.75" customHeight="1" thickBot="1" x14ac:dyDescent="0.3">
      <c r="A96" s="200" t="s">
        <v>314</v>
      </c>
      <c r="B96" s="201"/>
      <c r="C96" s="201"/>
      <c r="D96" s="201"/>
      <c r="E96" s="201"/>
      <c r="F96" s="201"/>
      <c r="G96" s="201"/>
      <c r="H96" s="202"/>
      <c r="I96" s="203"/>
      <c r="J96" s="204">
        <f t="shared" ref="J96:BU96" si="35">SUM(J20:J39,J41:J55,J57:J68,J70:J81,J83:J94)</f>
        <v>7670</v>
      </c>
      <c r="K96" s="204">
        <f t="shared" si="35"/>
        <v>2870</v>
      </c>
      <c r="L96" s="204">
        <f t="shared" si="35"/>
        <v>4800</v>
      </c>
      <c r="M96" s="204">
        <f t="shared" si="35"/>
        <v>2020</v>
      </c>
      <c r="N96" s="204">
        <f t="shared" si="35"/>
        <v>4800</v>
      </c>
      <c r="O96" s="204">
        <f t="shared" si="35"/>
        <v>300</v>
      </c>
      <c r="P96" s="204">
        <f t="shared" si="35"/>
        <v>0</v>
      </c>
      <c r="Q96" s="204">
        <f t="shared" si="35"/>
        <v>341</v>
      </c>
      <c r="R96" s="204">
        <f t="shared" si="35"/>
        <v>275</v>
      </c>
      <c r="S96" s="204">
        <f t="shared" si="35"/>
        <v>193</v>
      </c>
      <c r="T96" s="205">
        <f t="shared" si="35"/>
        <v>4</v>
      </c>
      <c r="U96" s="205">
        <f t="shared" si="35"/>
        <v>1</v>
      </c>
      <c r="V96" s="205">
        <f t="shared" si="35"/>
        <v>6</v>
      </c>
      <c r="W96" s="205">
        <f t="shared" si="35"/>
        <v>3</v>
      </c>
      <c r="X96" s="205">
        <f t="shared" si="35"/>
        <v>5</v>
      </c>
      <c r="Y96" s="205">
        <f t="shared" si="35"/>
        <v>4</v>
      </c>
      <c r="Z96" s="205">
        <f t="shared" si="35"/>
        <v>3</v>
      </c>
      <c r="AA96" s="205">
        <f t="shared" si="35"/>
        <v>3</v>
      </c>
      <c r="AB96" s="205">
        <f t="shared" si="35"/>
        <v>5</v>
      </c>
      <c r="AC96" s="205">
        <f t="shared" si="35"/>
        <v>3</v>
      </c>
      <c r="AD96" s="205">
        <f t="shared" si="35"/>
        <v>2</v>
      </c>
      <c r="AE96" s="205">
        <f t="shared" si="35"/>
        <v>1</v>
      </c>
      <c r="AF96" s="205">
        <f t="shared" si="35"/>
        <v>1</v>
      </c>
      <c r="AG96" s="205">
        <f t="shared" si="35"/>
        <v>1</v>
      </c>
      <c r="AH96" s="205">
        <f t="shared" si="35"/>
        <v>2</v>
      </c>
      <c r="AI96" s="205">
        <f t="shared" si="35"/>
        <v>1</v>
      </c>
      <c r="AJ96" s="205">
        <f t="shared" si="35"/>
        <v>1</v>
      </c>
      <c r="AK96" s="205">
        <f t="shared" si="35"/>
        <v>2</v>
      </c>
      <c r="AL96" s="205">
        <f t="shared" si="35"/>
        <v>2</v>
      </c>
      <c r="AM96" s="205">
        <f t="shared" si="35"/>
        <v>1</v>
      </c>
      <c r="AN96" s="205">
        <f t="shared" si="35"/>
        <v>1</v>
      </c>
      <c r="AO96" s="205">
        <f t="shared" si="35"/>
        <v>4</v>
      </c>
      <c r="AP96" s="205">
        <f t="shared" si="35"/>
        <v>2</v>
      </c>
      <c r="AQ96" s="205">
        <f t="shared" si="35"/>
        <v>1</v>
      </c>
      <c r="AR96" s="205">
        <f t="shared" si="35"/>
        <v>2</v>
      </c>
      <c r="AS96" s="205">
        <f t="shared" si="35"/>
        <v>3</v>
      </c>
      <c r="AT96" s="205">
        <f t="shared" si="35"/>
        <v>2</v>
      </c>
      <c r="AU96" s="205">
        <f t="shared" si="35"/>
        <v>4</v>
      </c>
      <c r="AV96" s="205">
        <f t="shared" si="35"/>
        <v>1</v>
      </c>
      <c r="AW96" s="205">
        <f t="shared" si="35"/>
        <v>1</v>
      </c>
      <c r="AX96" s="205">
        <f t="shared" si="35"/>
        <v>1</v>
      </c>
      <c r="AY96" s="205">
        <f t="shared" si="35"/>
        <v>1</v>
      </c>
      <c r="AZ96" s="205">
        <f t="shared" si="35"/>
        <v>1</v>
      </c>
      <c r="BA96" s="205">
        <f t="shared" si="35"/>
        <v>2</v>
      </c>
      <c r="BB96" s="205">
        <f t="shared" si="35"/>
        <v>2</v>
      </c>
      <c r="BC96" s="205">
        <f t="shared" si="35"/>
        <v>1</v>
      </c>
      <c r="BD96" s="205">
        <f t="shared" si="35"/>
        <v>1</v>
      </c>
      <c r="BE96" s="205">
        <f t="shared" si="35"/>
        <v>1</v>
      </c>
      <c r="BF96" s="205">
        <f t="shared" si="35"/>
        <v>1</v>
      </c>
      <c r="BG96" s="205">
        <f t="shared" si="35"/>
        <v>1</v>
      </c>
      <c r="BH96" s="205">
        <f t="shared" si="35"/>
        <v>2</v>
      </c>
      <c r="BI96" s="205">
        <f t="shared" si="35"/>
        <v>2</v>
      </c>
      <c r="BJ96" s="205">
        <f t="shared" si="35"/>
        <v>1</v>
      </c>
      <c r="BK96" s="205">
        <f t="shared" si="35"/>
        <v>1</v>
      </c>
      <c r="BL96" s="205">
        <f t="shared" si="35"/>
        <v>1</v>
      </c>
      <c r="BM96" s="205">
        <f t="shared" si="35"/>
        <v>1</v>
      </c>
      <c r="BN96" s="205">
        <f t="shared" si="35"/>
        <v>2</v>
      </c>
      <c r="BO96" s="205">
        <f t="shared" si="35"/>
        <v>1</v>
      </c>
      <c r="BP96" s="205">
        <f t="shared" si="35"/>
        <v>2</v>
      </c>
      <c r="BQ96" s="205">
        <f t="shared" si="35"/>
        <v>2</v>
      </c>
      <c r="BR96" s="205">
        <f t="shared" si="35"/>
        <v>2</v>
      </c>
      <c r="BS96" s="205">
        <f t="shared" si="35"/>
        <v>2</v>
      </c>
      <c r="BT96" s="205">
        <f t="shared" si="35"/>
        <v>1</v>
      </c>
      <c r="BU96" s="205">
        <f t="shared" si="35"/>
        <v>1</v>
      </c>
      <c r="BV96" s="205">
        <f t="shared" ref="BV96:EG96" si="36">SUM(BV20:BV39,BV41:BV55,BV57:BV68,BV70:BV81,BV83:BV94)</f>
        <v>3</v>
      </c>
      <c r="BW96" s="205">
        <f t="shared" si="36"/>
        <v>1</v>
      </c>
      <c r="BX96" s="205">
        <f t="shared" si="36"/>
        <v>1</v>
      </c>
      <c r="BY96" s="205">
        <f t="shared" si="36"/>
        <v>1</v>
      </c>
      <c r="BZ96" s="205">
        <f t="shared" si="36"/>
        <v>3</v>
      </c>
      <c r="CA96" s="205">
        <f t="shared" si="36"/>
        <v>2</v>
      </c>
      <c r="CB96" s="205">
        <f t="shared" si="36"/>
        <v>2</v>
      </c>
      <c r="CC96" s="205">
        <f t="shared" si="36"/>
        <v>3</v>
      </c>
      <c r="CD96" s="205">
        <f t="shared" si="36"/>
        <v>2</v>
      </c>
      <c r="CE96" s="205">
        <f t="shared" si="36"/>
        <v>3</v>
      </c>
      <c r="CF96" s="205">
        <f t="shared" si="36"/>
        <v>2</v>
      </c>
      <c r="CG96" s="205">
        <f t="shared" si="36"/>
        <v>3</v>
      </c>
      <c r="CH96" s="205">
        <f t="shared" si="36"/>
        <v>2</v>
      </c>
      <c r="CI96" s="205">
        <f t="shared" si="36"/>
        <v>2</v>
      </c>
      <c r="CJ96" s="205">
        <f t="shared" si="36"/>
        <v>3</v>
      </c>
      <c r="CK96" s="205">
        <f t="shared" si="36"/>
        <v>3</v>
      </c>
      <c r="CL96" s="205">
        <f t="shared" si="36"/>
        <v>2</v>
      </c>
      <c r="CM96" s="205">
        <f t="shared" si="36"/>
        <v>2</v>
      </c>
      <c r="CN96" s="205">
        <f t="shared" si="36"/>
        <v>3</v>
      </c>
      <c r="CO96" s="205">
        <f t="shared" si="36"/>
        <v>3</v>
      </c>
      <c r="CP96" s="205">
        <f t="shared" si="36"/>
        <v>4</v>
      </c>
      <c r="CQ96" s="205">
        <f t="shared" si="36"/>
        <v>5</v>
      </c>
      <c r="CR96" s="205">
        <f t="shared" si="36"/>
        <v>2</v>
      </c>
      <c r="CS96" s="205">
        <f t="shared" si="36"/>
        <v>1</v>
      </c>
      <c r="CT96" s="205">
        <f t="shared" si="36"/>
        <v>1</v>
      </c>
      <c r="CU96" s="205">
        <f t="shared" si="36"/>
        <v>1</v>
      </c>
      <c r="CV96" s="205">
        <f t="shared" si="36"/>
        <v>3</v>
      </c>
      <c r="CW96" s="205">
        <f t="shared" si="36"/>
        <v>1</v>
      </c>
      <c r="CX96" s="205">
        <f t="shared" si="36"/>
        <v>2</v>
      </c>
      <c r="CY96" s="205">
        <f t="shared" si="36"/>
        <v>2</v>
      </c>
      <c r="CZ96" s="205">
        <f t="shared" si="36"/>
        <v>2</v>
      </c>
      <c r="DA96" s="205">
        <f t="shared" si="36"/>
        <v>2</v>
      </c>
      <c r="DB96" s="205">
        <f t="shared" si="36"/>
        <v>2</v>
      </c>
      <c r="DC96" s="205">
        <f t="shared" si="36"/>
        <v>1</v>
      </c>
      <c r="DD96" s="205">
        <f t="shared" si="36"/>
        <v>1</v>
      </c>
      <c r="DE96" s="205">
        <f t="shared" si="36"/>
        <v>1</v>
      </c>
      <c r="DF96" s="205">
        <f t="shared" si="36"/>
        <v>1</v>
      </c>
      <c r="DG96" s="205">
        <f t="shared" si="36"/>
        <v>4</v>
      </c>
      <c r="DH96" s="205">
        <f t="shared" si="36"/>
        <v>1</v>
      </c>
      <c r="DI96" s="205">
        <f t="shared" si="36"/>
        <v>1</v>
      </c>
      <c r="DJ96" s="205">
        <f t="shared" si="36"/>
        <v>1</v>
      </c>
      <c r="DK96" s="205">
        <f t="shared" si="36"/>
        <v>2</v>
      </c>
      <c r="DL96" s="205">
        <f t="shared" si="36"/>
        <v>4</v>
      </c>
      <c r="DM96" s="205">
        <f t="shared" si="36"/>
        <v>4</v>
      </c>
      <c r="DN96" s="205">
        <f t="shared" si="36"/>
        <v>4</v>
      </c>
      <c r="DO96" s="205">
        <f t="shared" si="36"/>
        <v>3</v>
      </c>
      <c r="DP96" s="205">
        <f t="shared" si="36"/>
        <v>1</v>
      </c>
      <c r="DQ96" s="205">
        <f t="shared" si="36"/>
        <v>1</v>
      </c>
      <c r="DR96" s="205">
        <f t="shared" si="36"/>
        <v>1</v>
      </c>
      <c r="DS96" s="205">
        <f t="shared" si="36"/>
        <v>2</v>
      </c>
      <c r="DT96" s="205">
        <f t="shared" si="36"/>
        <v>5</v>
      </c>
      <c r="DU96" s="205">
        <f t="shared" si="36"/>
        <v>6</v>
      </c>
      <c r="DV96" s="205">
        <f t="shared" si="36"/>
        <v>7</v>
      </c>
      <c r="DW96" s="205">
        <f t="shared" si="36"/>
        <v>3</v>
      </c>
      <c r="DX96" s="205">
        <f t="shared" si="36"/>
        <v>2</v>
      </c>
      <c r="DY96" s="205">
        <f t="shared" si="36"/>
        <v>2</v>
      </c>
      <c r="DZ96" s="205">
        <f t="shared" si="36"/>
        <v>9</v>
      </c>
      <c r="EA96" s="205">
        <f t="shared" si="36"/>
        <v>7</v>
      </c>
      <c r="EB96" s="205">
        <f t="shared" si="36"/>
        <v>7</v>
      </c>
      <c r="EC96" s="205">
        <f t="shared" si="36"/>
        <v>1</v>
      </c>
      <c r="ED96" s="205">
        <f t="shared" si="36"/>
        <v>1</v>
      </c>
      <c r="EE96" s="205">
        <f t="shared" si="36"/>
        <v>1</v>
      </c>
      <c r="EF96" s="205">
        <f t="shared" si="36"/>
        <v>1</v>
      </c>
      <c r="EG96" s="205">
        <f t="shared" si="36"/>
        <v>1</v>
      </c>
      <c r="EH96" s="205">
        <f t="shared" ref="EH96:GS96" si="37">SUM(EH20:EH39,EH41:EH55,EH57:EH68,EH70:EH81,EH83:EH94)</f>
        <v>1</v>
      </c>
      <c r="EI96" s="205">
        <f t="shared" si="37"/>
        <v>3</v>
      </c>
      <c r="EJ96" s="205">
        <f t="shared" si="37"/>
        <v>3</v>
      </c>
      <c r="EK96" s="205">
        <f t="shared" si="37"/>
        <v>1</v>
      </c>
      <c r="EL96" s="205">
        <f t="shared" si="37"/>
        <v>1</v>
      </c>
      <c r="EM96" s="205">
        <f t="shared" si="37"/>
        <v>1</v>
      </c>
      <c r="EN96" s="205">
        <f t="shared" si="37"/>
        <v>1</v>
      </c>
      <c r="EO96" s="205">
        <f t="shared" si="37"/>
        <v>1</v>
      </c>
      <c r="EP96" s="205">
        <f t="shared" si="37"/>
        <v>1</v>
      </c>
      <c r="EQ96" s="205">
        <f t="shared" si="37"/>
        <v>8</v>
      </c>
      <c r="ER96" s="205">
        <f t="shared" si="37"/>
        <v>8</v>
      </c>
      <c r="ES96" s="205">
        <f t="shared" si="37"/>
        <v>8</v>
      </c>
      <c r="ET96" s="205">
        <f t="shared" si="37"/>
        <v>8</v>
      </c>
      <c r="EU96" s="205">
        <f t="shared" si="37"/>
        <v>8</v>
      </c>
      <c r="EV96" s="205">
        <f t="shared" si="37"/>
        <v>8</v>
      </c>
      <c r="EW96" s="205">
        <f t="shared" si="37"/>
        <v>8</v>
      </c>
      <c r="EX96" s="205">
        <f t="shared" si="37"/>
        <v>7</v>
      </c>
      <c r="EY96" s="205">
        <f t="shared" si="37"/>
        <v>1</v>
      </c>
      <c r="EZ96" s="205">
        <f t="shared" si="37"/>
        <v>3</v>
      </c>
      <c r="FA96" s="205">
        <f t="shared" si="37"/>
        <v>2</v>
      </c>
      <c r="FB96" s="205">
        <f t="shared" si="37"/>
        <v>4</v>
      </c>
      <c r="FC96" s="205">
        <f t="shared" si="37"/>
        <v>2</v>
      </c>
      <c r="FD96" s="205">
        <f t="shared" si="37"/>
        <v>1</v>
      </c>
      <c r="FE96" s="205">
        <f t="shared" si="37"/>
        <v>2</v>
      </c>
      <c r="FF96" s="205">
        <f t="shared" si="37"/>
        <v>1</v>
      </c>
      <c r="FG96" s="205">
        <f t="shared" si="37"/>
        <v>1</v>
      </c>
      <c r="FH96" s="205">
        <f t="shared" si="37"/>
        <v>2</v>
      </c>
      <c r="FI96" s="205">
        <f t="shared" si="37"/>
        <v>1</v>
      </c>
      <c r="FJ96" s="205">
        <f t="shared" si="37"/>
        <v>5</v>
      </c>
      <c r="FK96" s="205">
        <f t="shared" si="37"/>
        <v>2</v>
      </c>
      <c r="FL96" s="205">
        <f t="shared" si="37"/>
        <v>1</v>
      </c>
      <c r="FM96" s="205">
        <f t="shared" si="37"/>
        <v>1</v>
      </c>
      <c r="FN96" s="205">
        <f t="shared" si="37"/>
        <v>3</v>
      </c>
      <c r="FO96" s="205">
        <f t="shared" si="37"/>
        <v>1</v>
      </c>
      <c r="FP96" s="205">
        <f t="shared" si="37"/>
        <v>1</v>
      </c>
      <c r="FQ96" s="205">
        <f t="shared" si="37"/>
        <v>2</v>
      </c>
      <c r="FR96" s="205">
        <f t="shared" si="37"/>
        <v>2</v>
      </c>
      <c r="FS96" s="205">
        <f t="shared" si="37"/>
        <v>5</v>
      </c>
      <c r="FT96" s="205">
        <f t="shared" si="37"/>
        <v>2</v>
      </c>
      <c r="FU96" s="205">
        <f t="shared" si="37"/>
        <v>1</v>
      </c>
      <c r="FV96" s="205">
        <f t="shared" si="37"/>
        <v>2</v>
      </c>
      <c r="FW96" s="205">
        <f t="shared" si="37"/>
        <v>1</v>
      </c>
      <c r="FX96" s="205">
        <f t="shared" si="37"/>
        <v>2</v>
      </c>
      <c r="FY96" s="205">
        <f t="shared" si="37"/>
        <v>1</v>
      </c>
      <c r="FZ96" s="205">
        <f t="shared" si="37"/>
        <v>5</v>
      </c>
      <c r="GA96" s="205">
        <f t="shared" si="37"/>
        <v>1</v>
      </c>
      <c r="GB96" s="205">
        <f t="shared" si="37"/>
        <v>2</v>
      </c>
      <c r="GC96" s="205">
        <f t="shared" si="37"/>
        <v>1</v>
      </c>
      <c r="GD96" s="205">
        <f t="shared" si="37"/>
        <v>5</v>
      </c>
      <c r="GE96" s="205">
        <f t="shared" si="37"/>
        <v>1</v>
      </c>
      <c r="GF96" s="205">
        <f t="shared" si="37"/>
        <v>2</v>
      </c>
      <c r="GG96" s="205">
        <f t="shared" si="37"/>
        <v>1</v>
      </c>
      <c r="GH96" s="205">
        <f t="shared" si="37"/>
        <v>1</v>
      </c>
      <c r="GI96" s="205">
        <f t="shared" si="37"/>
        <v>1</v>
      </c>
      <c r="GJ96" s="205">
        <f t="shared" si="37"/>
        <v>1</v>
      </c>
      <c r="GK96" s="205">
        <f t="shared" si="37"/>
        <v>5</v>
      </c>
      <c r="GL96" s="205">
        <f t="shared" si="37"/>
        <v>4</v>
      </c>
      <c r="GM96" s="205">
        <f t="shared" si="37"/>
        <v>1</v>
      </c>
      <c r="GN96" s="205">
        <f t="shared" si="37"/>
        <v>1</v>
      </c>
      <c r="GO96" s="205">
        <f t="shared" si="37"/>
        <v>1</v>
      </c>
      <c r="GP96" s="205">
        <f t="shared" si="37"/>
        <v>2</v>
      </c>
      <c r="GQ96" s="205">
        <f t="shared" si="37"/>
        <v>1</v>
      </c>
      <c r="GR96" s="205">
        <f t="shared" si="37"/>
        <v>1</v>
      </c>
      <c r="GS96" s="205">
        <f t="shared" si="37"/>
        <v>2</v>
      </c>
      <c r="GT96" s="205">
        <f t="shared" ref="GT96:JE96" si="38">SUM(GT20:GT39,GT41:GT55,GT57:GT68,GT70:GT81,GT83:GT94)</f>
        <v>2</v>
      </c>
      <c r="GU96" s="205">
        <f t="shared" si="38"/>
        <v>2</v>
      </c>
      <c r="GV96" s="205">
        <f t="shared" si="38"/>
        <v>1</v>
      </c>
      <c r="GW96" s="205">
        <f t="shared" si="38"/>
        <v>3</v>
      </c>
      <c r="GX96" s="205">
        <f t="shared" si="38"/>
        <v>2</v>
      </c>
      <c r="GY96" s="205">
        <f t="shared" si="38"/>
        <v>2</v>
      </c>
      <c r="GZ96" s="205">
        <f t="shared" si="38"/>
        <v>3</v>
      </c>
      <c r="HA96" s="205">
        <f t="shared" si="38"/>
        <v>2</v>
      </c>
      <c r="HB96" s="205">
        <f t="shared" si="38"/>
        <v>4</v>
      </c>
      <c r="HC96" s="205">
        <f t="shared" si="38"/>
        <v>2</v>
      </c>
      <c r="HD96" s="205">
        <f t="shared" si="38"/>
        <v>2</v>
      </c>
      <c r="HE96" s="205">
        <f t="shared" si="38"/>
        <v>2</v>
      </c>
      <c r="HF96" s="205">
        <f t="shared" si="38"/>
        <v>2</v>
      </c>
      <c r="HG96" s="205">
        <f t="shared" si="38"/>
        <v>1</v>
      </c>
      <c r="HH96" s="205">
        <f t="shared" si="38"/>
        <v>1</v>
      </c>
      <c r="HI96" s="205">
        <f t="shared" si="38"/>
        <v>4</v>
      </c>
      <c r="HJ96" s="205">
        <f t="shared" si="38"/>
        <v>4</v>
      </c>
      <c r="HK96" s="205">
        <f t="shared" si="38"/>
        <v>2</v>
      </c>
      <c r="HL96" s="205">
        <f t="shared" si="38"/>
        <v>2</v>
      </c>
      <c r="HM96" s="205">
        <f t="shared" si="38"/>
        <v>4</v>
      </c>
      <c r="HN96" s="205">
        <f t="shared" si="38"/>
        <v>3</v>
      </c>
      <c r="HO96" s="205">
        <f t="shared" si="38"/>
        <v>2</v>
      </c>
      <c r="HP96" s="205">
        <f t="shared" si="38"/>
        <v>1</v>
      </c>
      <c r="HQ96" s="205">
        <f t="shared" si="38"/>
        <v>1</v>
      </c>
      <c r="HR96" s="205">
        <f t="shared" si="38"/>
        <v>3</v>
      </c>
      <c r="HS96" s="205">
        <f t="shared" si="38"/>
        <v>1</v>
      </c>
      <c r="HT96" s="205">
        <f t="shared" si="38"/>
        <v>2</v>
      </c>
      <c r="HU96" s="205">
        <f t="shared" si="38"/>
        <v>3</v>
      </c>
      <c r="HV96" s="205">
        <f t="shared" si="38"/>
        <v>4</v>
      </c>
      <c r="HW96" s="205">
        <f t="shared" si="38"/>
        <v>4</v>
      </c>
      <c r="HX96" s="205">
        <f t="shared" si="38"/>
        <v>3</v>
      </c>
      <c r="HY96" s="205">
        <f t="shared" si="38"/>
        <v>1</v>
      </c>
      <c r="HZ96" s="205">
        <f t="shared" si="38"/>
        <v>1</v>
      </c>
      <c r="IA96" s="205">
        <f t="shared" si="38"/>
        <v>1</v>
      </c>
      <c r="IB96" s="205">
        <f t="shared" si="38"/>
        <v>1</v>
      </c>
      <c r="IC96" s="205">
        <f t="shared" si="38"/>
        <v>5</v>
      </c>
      <c r="ID96" s="205">
        <f t="shared" si="38"/>
        <v>5</v>
      </c>
      <c r="IE96" s="205">
        <f t="shared" si="38"/>
        <v>5</v>
      </c>
      <c r="IF96" s="205">
        <f t="shared" si="38"/>
        <v>4</v>
      </c>
      <c r="IG96" s="205">
        <f t="shared" si="38"/>
        <v>8</v>
      </c>
      <c r="IH96" s="205">
        <f t="shared" si="38"/>
        <v>2</v>
      </c>
      <c r="II96" s="205">
        <f t="shared" si="38"/>
        <v>8</v>
      </c>
      <c r="IJ96" s="205">
        <f t="shared" si="38"/>
        <v>1</v>
      </c>
      <c r="IK96" s="205">
        <f t="shared" si="38"/>
        <v>2</v>
      </c>
      <c r="IL96" s="205">
        <f t="shared" si="38"/>
        <v>2</v>
      </c>
      <c r="IM96" s="205">
        <f t="shared" si="38"/>
        <v>2</v>
      </c>
      <c r="IN96" s="205">
        <f t="shared" si="38"/>
        <v>1</v>
      </c>
      <c r="IO96" s="205">
        <f t="shared" si="38"/>
        <v>5</v>
      </c>
      <c r="IP96" s="205">
        <f t="shared" si="38"/>
        <v>1</v>
      </c>
      <c r="IQ96" s="205">
        <f t="shared" si="38"/>
        <v>1</v>
      </c>
      <c r="IR96" s="205">
        <f t="shared" si="38"/>
        <v>2</v>
      </c>
      <c r="IS96" s="205">
        <f t="shared" si="38"/>
        <v>2</v>
      </c>
      <c r="IT96" s="205">
        <f t="shared" si="38"/>
        <v>2</v>
      </c>
      <c r="IU96" s="205">
        <f t="shared" si="38"/>
        <v>1</v>
      </c>
      <c r="IV96" s="205">
        <f t="shared" si="38"/>
        <v>1</v>
      </c>
      <c r="IW96" s="205">
        <f t="shared" si="38"/>
        <v>3</v>
      </c>
      <c r="IX96" s="205">
        <f t="shared" si="38"/>
        <v>3</v>
      </c>
      <c r="IY96" s="205">
        <f t="shared" si="38"/>
        <v>2</v>
      </c>
      <c r="IZ96" s="205">
        <f t="shared" si="38"/>
        <v>2</v>
      </c>
      <c r="JA96" s="205">
        <f t="shared" si="38"/>
        <v>1</v>
      </c>
      <c r="JB96" s="205">
        <f t="shared" si="38"/>
        <v>1</v>
      </c>
      <c r="JC96" s="205">
        <f t="shared" si="38"/>
        <v>1</v>
      </c>
      <c r="JD96" s="205">
        <f t="shared" si="38"/>
        <v>1</v>
      </c>
      <c r="JE96" s="205">
        <f t="shared" si="38"/>
        <v>1</v>
      </c>
      <c r="JF96" s="205">
        <f t="shared" ref="JF96:JR96" si="39">SUM(JF20:JF39,JF41:JF55,JF57:JF68,JF70:JF81,JF83:JF94)</f>
        <v>8</v>
      </c>
      <c r="JG96" s="205">
        <f t="shared" si="39"/>
        <v>8</v>
      </c>
      <c r="JH96" s="205">
        <f t="shared" si="39"/>
        <v>7</v>
      </c>
      <c r="JI96" s="205">
        <f t="shared" si="39"/>
        <v>8</v>
      </c>
      <c r="JJ96" s="205">
        <f t="shared" si="39"/>
        <v>32</v>
      </c>
      <c r="JK96" s="205">
        <f t="shared" si="39"/>
        <v>39</v>
      </c>
      <c r="JL96" s="205">
        <f t="shared" si="39"/>
        <v>18</v>
      </c>
      <c r="JM96" s="205">
        <f t="shared" si="39"/>
        <v>10</v>
      </c>
      <c r="JN96" s="205">
        <f t="shared" si="39"/>
        <v>14</v>
      </c>
      <c r="JO96" s="205">
        <f t="shared" si="39"/>
        <v>27</v>
      </c>
      <c r="JP96" s="205">
        <f t="shared" si="39"/>
        <v>24</v>
      </c>
      <c r="JQ96" s="205">
        <f t="shared" si="39"/>
        <v>17</v>
      </c>
      <c r="JR96" s="205">
        <f t="shared" si="39"/>
        <v>12</v>
      </c>
    </row>
    <row r="97" spans="9:268" x14ac:dyDescent="0.25">
      <c r="I97" s="207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</row>
    <row r="98" spans="9:268" x14ac:dyDescent="0.25">
      <c r="I98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</row>
    <row r="99" spans="9:268" x14ac:dyDescent="0.25">
      <c r="I99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</row>
    <row r="100" spans="9:268" x14ac:dyDescent="0.25"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</row>
    <row r="101" spans="9:268" x14ac:dyDescent="0.25"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</row>
    <row r="102" spans="9:268" x14ac:dyDescent="0.25"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</row>
    <row r="103" spans="9:268" x14ac:dyDescent="0.25"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</row>
    <row r="104" spans="9:268" x14ac:dyDescent="0.25"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</row>
  </sheetData>
  <mergeCells count="307">
    <mergeCell ref="G2:I2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P15"/>
    <mergeCell ref="Q15:S16"/>
    <mergeCell ref="J16:N16"/>
    <mergeCell ref="O16:O19"/>
    <mergeCell ref="P16:P19"/>
    <mergeCell ref="J17:J19"/>
    <mergeCell ref="K17:K19"/>
    <mergeCell ref="L17:L19"/>
    <mergeCell ref="M17:M19"/>
    <mergeCell ref="N17:N19"/>
    <mergeCell ref="DU17:EO17"/>
    <mergeCell ref="EQ17:EX17"/>
    <mergeCell ref="EY17:FP17"/>
    <mergeCell ref="FQ17:GE17"/>
    <mergeCell ref="Q17:Q19"/>
    <mergeCell ref="R17:R19"/>
    <mergeCell ref="S17:S19"/>
    <mergeCell ref="T17:AO17"/>
    <mergeCell ref="AP17:BJ17"/>
    <mergeCell ref="BK17:BY17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JJ17:JR17"/>
    <mergeCell ref="JS17:KE17"/>
    <mergeCell ref="A18:A19"/>
    <mergeCell ref="B18:B19"/>
    <mergeCell ref="C18:C19"/>
    <mergeCell ref="D18:D19"/>
    <mergeCell ref="E18:E19"/>
    <mergeCell ref="F18:F19"/>
    <mergeCell ref="G18:G19"/>
    <mergeCell ref="I18:I19"/>
    <mergeCell ref="GF17:GR17"/>
    <mergeCell ref="GS17:HB17"/>
    <mergeCell ref="HC17:IC17"/>
    <mergeCell ref="ID17:IZ17"/>
    <mergeCell ref="JA17:JE17"/>
    <mergeCell ref="JF17:JI17"/>
    <mergeCell ref="BZ17:CN17"/>
    <mergeCell ref="CO17:DT17"/>
    <mergeCell ref="AJ18:AJ19"/>
    <mergeCell ref="AK18:AK19"/>
    <mergeCell ref="AL18:AL19"/>
    <mergeCell ref="AM18:AM19"/>
    <mergeCell ref="AN18:AN19"/>
    <mergeCell ref="AO18:AO19"/>
    <mergeCell ref="AH18:AH19"/>
    <mergeCell ref="AI18:AI19"/>
    <mergeCell ref="AV18:AV19"/>
    <mergeCell ref="AW18:AW19"/>
    <mergeCell ref="AX18:AX19"/>
    <mergeCell ref="AY18:AY19"/>
    <mergeCell ref="AZ18:AZ19"/>
    <mergeCell ref="BA18:BA19"/>
    <mergeCell ref="AP18:AP19"/>
    <mergeCell ref="AQ18:AQ19"/>
    <mergeCell ref="AR18:AR19"/>
    <mergeCell ref="AS18:AS19"/>
    <mergeCell ref="AT18:AT19"/>
    <mergeCell ref="AU18:AU19"/>
    <mergeCell ref="BH18:BH19"/>
    <mergeCell ref="BI18:BI19"/>
    <mergeCell ref="BJ18:BJ19"/>
    <mergeCell ref="BK18:BK19"/>
    <mergeCell ref="BL18:BL19"/>
    <mergeCell ref="BM18:BM19"/>
    <mergeCell ref="BB18:BB19"/>
    <mergeCell ref="BC18:BC19"/>
    <mergeCell ref="BD18:BD19"/>
    <mergeCell ref="BE18:BE19"/>
    <mergeCell ref="BF18:BF19"/>
    <mergeCell ref="BG18:BG19"/>
    <mergeCell ref="BT18:BT19"/>
    <mergeCell ref="BU18:BU19"/>
    <mergeCell ref="BV18:BV19"/>
    <mergeCell ref="BW18:BW19"/>
    <mergeCell ref="BX18:BX19"/>
    <mergeCell ref="BY18:BY19"/>
    <mergeCell ref="BN18:BN19"/>
    <mergeCell ref="BO18:BO19"/>
    <mergeCell ref="BP18:BP19"/>
    <mergeCell ref="BQ18:BQ19"/>
    <mergeCell ref="BR18:BR19"/>
    <mergeCell ref="BS18:BS19"/>
    <mergeCell ref="CF18:CF19"/>
    <mergeCell ref="CG18:CG19"/>
    <mergeCell ref="CH18:CH19"/>
    <mergeCell ref="CI18:CI19"/>
    <mergeCell ref="CJ18:CJ19"/>
    <mergeCell ref="CK18:CK19"/>
    <mergeCell ref="BZ18:BZ19"/>
    <mergeCell ref="CA18:CA19"/>
    <mergeCell ref="CB18:CB19"/>
    <mergeCell ref="CC18:CC19"/>
    <mergeCell ref="CD18:CD19"/>
    <mergeCell ref="CE18:CE19"/>
    <mergeCell ref="CR18:CR19"/>
    <mergeCell ref="CS18:CS19"/>
    <mergeCell ref="CT18:CT19"/>
    <mergeCell ref="CU18:CU19"/>
    <mergeCell ref="CV18:CV19"/>
    <mergeCell ref="CW18:CW19"/>
    <mergeCell ref="CL18:CL19"/>
    <mergeCell ref="CM18:CM19"/>
    <mergeCell ref="CN18:CN19"/>
    <mergeCell ref="CO18:CO19"/>
    <mergeCell ref="CP18:CP19"/>
    <mergeCell ref="CQ18:CQ19"/>
    <mergeCell ref="DD18:DD19"/>
    <mergeCell ref="DE18:DE19"/>
    <mergeCell ref="DF18:DF19"/>
    <mergeCell ref="DG18:DG19"/>
    <mergeCell ref="DH18:DH19"/>
    <mergeCell ref="DI18:DI19"/>
    <mergeCell ref="CX18:CX19"/>
    <mergeCell ref="CY18:CY19"/>
    <mergeCell ref="CZ18:CZ19"/>
    <mergeCell ref="DA18:DA19"/>
    <mergeCell ref="DB18:DB19"/>
    <mergeCell ref="DC18:DC19"/>
    <mergeCell ref="DP18:DP19"/>
    <mergeCell ref="DQ18:DQ19"/>
    <mergeCell ref="DR18:DR19"/>
    <mergeCell ref="DS18:DS19"/>
    <mergeCell ref="DT18:DT19"/>
    <mergeCell ref="DU18:DU19"/>
    <mergeCell ref="DJ18:DJ19"/>
    <mergeCell ref="DK18:DK19"/>
    <mergeCell ref="DL18:DL19"/>
    <mergeCell ref="DM18:DM19"/>
    <mergeCell ref="DN18:DN19"/>
    <mergeCell ref="DO18:DO19"/>
    <mergeCell ref="EB18:EB19"/>
    <mergeCell ref="EC18:EC19"/>
    <mergeCell ref="ED18:ED19"/>
    <mergeCell ref="EE18:EE19"/>
    <mergeCell ref="EF18:EF19"/>
    <mergeCell ref="EG18:EG19"/>
    <mergeCell ref="DV18:DV19"/>
    <mergeCell ref="DW18:DW19"/>
    <mergeCell ref="DX18:DX19"/>
    <mergeCell ref="DY18:DY19"/>
    <mergeCell ref="DZ18:DZ19"/>
    <mergeCell ref="EA18:EA19"/>
    <mergeCell ref="EN18:EN19"/>
    <mergeCell ref="EO18:EO19"/>
    <mergeCell ref="EP18:EP19"/>
    <mergeCell ref="EQ18:EQ19"/>
    <mergeCell ref="ER18:ER19"/>
    <mergeCell ref="ES18:ES19"/>
    <mergeCell ref="EH18:EH19"/>
    <mergeCell ref="EI18:EI19"/>
    <mergeCell ref="EJ18:EJ19"/>
    <mergeCell ref="EK18:EK19"/>
    <mergeCell ref="EL18:EL19"/>
    <mergeCell ref="EM18:EM19"/>
    <mergeCell ref="EZ18:EZ19"/>
    <mergeCell ref="FA18:FA19"/>
    <mergeCell ref="FB18:FB19"/>
    <mergeCell ref="FC18:FC19"/>
    <mergeCell ref="FD18:FD19"/>
    <mergeCell ref="FE18:FE19"/>
    <mergeCell ref="ET18:ET19"/>
    <mergeCell ref="EU18:EU19"/>
    <mergeCell ref="EV18:EV19"/>
    <mergeCell ref="EW18:EW19"/>
    <mergeCell ref="EX18:EX19"/>
    <mergeCell ref="EY18:EY19"/>
    <mergeCell ref="FL18:FL19"/>
    <mergeCell ref="FM18:FM19"/>
    <mergeCell ref="FN18:FN19"/>
    <mergeCell ref="FO18:FO19"/>
    <mergeCell ref="FP18:FP19"/>
    <mergeCell ref="FQ18:FQ19"/>
    <mergeCell ref="FF18:FF19"/>
    <mergeCell ref="FG18:FG19"/>
    <mergeCell ref="FH18:FH19"/>
    <mergeCell ref="FI18:FI19"/>
    <mergeCell ref="FJ18:FJ19"/>
    <mergeCell ref="FK18:FK19"/>
    <mergeCell ref="FX18:FX19"/>
    <mergeCell ref="FY18:FY19"/>
    <mergeCell ref="FZ18:FZ19"/>
    <mergeCell ref="GA18:GA19"/>
    <mergeCell ref="GB18:GB19"/>
    <mergeCell ref="GC18:GC19"/>
    <mergeCell ref="FR18:FR19"/>
    <mergeCell ref="FS18:FS19"/>
    <mergeCell ref="FT18:FT19"/>
    <mergeCell ref="FU18:FU19"/>
    <mergeCell ref="FV18:FV19"/>
    <mergeCell ref="FW18:FW19"/>
    <mergeCell ref="GJ18:GJ19"/>
    <mergeCell ref="GK18:GK19"/>
    <mergeCell ref="GL18:GL19"/>
    <mergeCell ref="GM18:GM19"/>
    <mergeCell ref="GN18:GN19"/>
    <mergeCell ref="GO18:GO19"/>
    <mergeCell ref="GD18:GD19"/>
    <mergeCell ref="GE18:GE19"/>
    <mergeCell ref="GF18:GF19"/>
    <mergeCell ref="GG18:GG19"/>
    <mergeCell ref="GH18:GH19"/>
    <mergeCell ref="GI18:GI19"/>
    <mergeCell ref="GV18:GV19"/>
    <mergeCell ref="GW18:GW19"/>
    <mergeCell ref="GX18:GX19"/>
    <mergeCell ref="GY18:GY19"/>
    <mergeCell ref="GZ18:GZ19"/>
    <mergeCell ref="HA18:HA19"/>
    <mergeCell ref="GP18:GP19"/>
    <mergeCell ref="GQ18:GQ19"/>
    <mergeCell ref="GR18:GR19"/>
    <mergeCell ref="GS18:GS19"/>
    <mergeCell ref="GT18:GT19"/>
    <mergeCell ref="GU18:GU19"/>
    <mergeCell ref="HH18:HH19"/>
    <mergeCell ref="HI18:HI19"/>
    <mergeCell ref="HJ18:HJ19"/>
    <mergeCell ref="HK18:HK19"/>
    <mergeCell ref="HL18:HL19"/>
    <mergeCell ref="HM18:HM19"/>
    <mergeCell ref="HB18:HB19"/>
    <mergeCell ref="HC18:HC19"/>
    <mergeCell ref="HD18:HD19"/>
    <mergeCell ref="HE18:HE19"/>
    <mergeCell ref="HF18:HF19"/>
    <mergeCell ref="HG18:HG19"/>
    <mergeCell ref="HT18:HT19"/>
    <mergeCell ref="HU18:HU19"/>
    <mergeCell ref="HV18:HV19"/>
    <mergeCell ref="HW18:HW19"/>
    <mergeCell ref="HX18:HX19"/>
    <mergeCell ref="HY18:HY19"/>
    <mergeCell ref="HN18:HN19"/>
    <mergeCell ref="HO18:HO19"/>
    <mergeCell ref="HP18:HP19"/>
    <mergeCell ref="HQ18:HQ19"/>
    <mergeCell ref="HR18:HR19"/>
    <mergeCell ref="HS18:HS19"/>
    <mergeCell ref="IF18:IF19"/>
    <mergeCell ref="IG18:IG19"/>
    <mergeCell ref="IH18:IH19"/>
    <mergeCell ref="II18:II19"/>
    <mergeCell ref="IJ18:IJ19"/>
    <mergeCell ref="IK18:IK19"/>
    <mergeCell ref="HZ18:HZ19"/>
    <mergeCell ref="IA18:IA19"/>
    <mergeCell ref="IB18:IB19"/>
    <mergeCell ref="IC18:IC19"/>
    <mergeCell ref="ID18:ID19"/>
    <mergeCell ref="IE18:IE19"/>
    <mergeCell ref="IR18:IR19"/>
    <mergeCell ref="IS18:IS19"/>
    <mergeCell ref="IT18:IT19"/>
    <mergeCell ref="IU18:IU19"/>
    <mergeCell ref="IV18:IV19"/>
    <mergeCell ref="IW18:IW19"/>
    <mergeCell ref="IL18:IL19"/>
    <mergeCell ref="IM18:IM19"/>
    <mergeCell ref="IN18:IN19"/>
    <mergeCell ref="IO18:IO19"/>
    <mergeCell ref="IP18:IP19"/>
    <mergeCell ref="IQ18:IQ19"/>
    <mergeCell ref="JD18:JD19"/>
    <mergeCell ref="JE18:JE19"/>
    <mergeCell ref="JF18:JF19"/>
    <mergeCell ref="JG18:JG19"/>
    <mergeCell ref="JH18:JH19"/>
    <mergeCell ref="JI18:JI19"/>
    <mergeCell ref="IX18:IX19"/>
    <mergeCell ref="IY18:IY19"/>
    <mergeCell ref="IZ18:IZ19"/>
    <mergeCell ref="JA18:JA19"/>
    <mergeCell ref="JB18:JB19"/>
    <mergeCell ref="JC18:JC19"/>
    <mergeCell ref="JP18:JP19"/>
    <mergeCell ref="JQ18:JQ19"/>
    <mergeCell ref="JR18:JR19"/>
    <mergeCell ref="JJ18:JJ19"/>
    <mergeCell ref="JK18:JK19"/>
    <mergeCell ref="JL18:JL19"/>
    <mergeCell ref="JM18:JM19"/>
    <mergeCell ref="JN18:JN19"/>
    <mergeCell ref="JO18:JO19"/>
  </mergeCells>
  <conditionalFormatting sqref="T20:EX39 T41:EX55 T57:EX68 T70:EX81 T83:EX94 T95:JR95">
    <cfRule type="cellIs" dxfId="3" priority="3" operator="equal">
      <formula>1</formula>
    </cfRule>
  </conditionalFormatting>
  <conditionalFormatting sqref="EY20:JI39 EY41:JI55 EY57:JI68 EY70:JI81 EY83:JI94">
    <cfRule type="cellIs" dxfId="2" priority="2" operator="equal">
      <formula>1</formula>
    </cfRule>
  </conditionalFormatting>
  <conditionalFormatting sqref="JJ20:JR39 JJ41:JR55 JJ57:JR68 JJ70:JR81 JJ83:JR94">
    <cfRule type="cellIs" dxfId="1" priority="1" operator="equal">
      <formula>1</formula>
    </cfRule>
  </conditionalFormatting>
  <conditionalFormatting sqref="O20:O95">
    <cfRule type="containsText" dxfId="0" priority="4" operator="containsText" text=",">
      <formula>NOT(ISERROR(SEARCH(",",O20)))</formula>
    </cfRule>
    <cfRule type="colorScale" priority="5">
      <colorScale>
        <cfvo type="num" val="&quot;*,*&quot;"/>
        <cfvo type="max"/>
        <color rgb="FFFF7128"/>
        <color rgb="FFFFEF9C"/>
      </colorScale>
    </cfRule>
  </conditionalFormatting>
  <dataValidations count="3">
    <dataValidation allowBlank="1" showInputMessage="1" showErrorMessage="1" errorTitle="WARTOŚĆ NIEPRAWIDŁOWA" error="Suma ECTS musi być liczbą całkowitą" promptTitle="suma ECTS" prompt="Suma ECTS musi być liczbą całkowitą" sqref="O20:O95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95"/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T20:JR39 T41:JR55 T57:JR68 T70:JR81 T83:JR95">
      <formula1>1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 25-30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Dell</cp:lastModifiedBy>
  <dcterms:created xsi:type="dcterms:W3CDTF">2025-07-30T09:14:06Z</dcterms:created>
  <dcterms:modified xsi:type="dcterms:W3CDTF">2025-09-12T08:30:48Z</dcterms:modified>
</cp:coreProperties>
</file>