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Zmiany po Senacie - wrzesień 2025 r\Cykl od roku 2024_2025\"/>
    </mc:Choice>
  </mc:AlternateContent>
  <xr:revisionPtr revIDLastSave="0" documentId="13_ncr:1_{F21E9E66-47B5-4EDF-850B-BA0B5FC880C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" sheetId="1" r:id="rId1"/>
    <sheet name="2 A" sheetId="4" r:id="rId2"/>
    <sheet name="2B" sheetId="6" r:id="rId3"/>
  </sheets>
  <externalReferences>
    <externalReference r:id="rId4"/>
  </externalReferences>
  <definedNames>
    <definedName name="_xlnm.Print_Area" localSheetId="0">'1'!$A$1:$AO$57</definedName>
    <definedName name="_xlnm.Print_Area" localSheetId="1">'2 A'!$A$1:$AO$56</definedName>
    <definedName name="_xlnm.Print_Area" localSheetId="2">'2B'!$A$1:$AO$53</definedName>
    <definedName name="Rodzaje_zajęć">#REF!</definedName>
    <definedName name="RodzajeZajec" localSheetId="1">[1]Arkusz1!$A$4:$A$6</definedName>
    <definedName name="RodzajeZajec">#REF!</definedName>
    <definedName name="RodzajZajęć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K49" i="1" l="1"/>
  <c r="AM49" i="1" l="1"/>
  <c r="U49" i="1"/>
  <c r="AJ30" i="6"/>
  <c r="AJ21" i="6"/>
  <c r="AJ20" i="6"/>
  <c r="AK18" i="6"/>
  <c r="AJ18" i="6"/>
  <c r="AJ34" i="6"/>
  <c r="AJ28" i="6"/>
  <c r="AM45" i="6"/>
  <c r="AH45" i="6"/>
  <c r="AE45" i="6"/>
  <c r="AC45" i="6"/>
  <c r="X45" i="6"/>
  <c r="W45" i="6"/>
  <c r="V45" i="6"/>
  <c r="P45" i="6"/>
  <c r="F45" i="6"/>
  <c r="E45" i="6"/>
  <c r="D45" i="6"/>
  <c r="AM49" i="4"/>
  <c r="U49" i="4"/>
  <c r="AH49" i="1"/>
  <c r="V49" i="1"/>
  <c r="AO44" i="6"/>
  <c r="AK44" i="6"/>
  <c r="AN44" i="6" s="1"/>
  <c r="AO43" i="6"/>
  <c r="S43" i="6"/>
  <c r="AN43" i="6" s="1"/>
  <c r="AO42" i="6"/>
  <c r="AK42" i="6"/>
  <c r="AN42" i="6" s="1"/>
  <c r="AO40" i="6"/>
  <c r="AO48" i="4"/>
  <c r="S48" i="4"/>
  <c r="AN48" i="4" s="1"/>
  <c r="AO47" i="4"/>
  <c r="AK47" i="4"/>
  <c r="AN47" i="4" s="1"/>
  <c r="AO46" i="4"/>
  <c r="AK46" i="4"/>
  <c r="AN46" i="4" s="1"/>
  <c r="AO34" i="4"/>
  <c r="AK34" i="4"/>
  <c r="AN34" i="4" s="1"/>
  <c r="AJ34" i="4"/>
  <c r="AO36" i="4"/>
  <c r="AK36" i="4"/>
  <c r="AJ36" i="4"/>
  <c r="S36" i="4"/>
  <c r="R36" i="4"/>
  <c r="AO37" i="4"/>
  <c r="AK37" i="4"/>
  <c r="AJ37" i="4"/>
  <c r="S37" i="4"/>
  <c r="R37" i="4"/>
  <c r="AO38" i="4"/>
  <c r="AK38" i="4"/>
  <c r="AN38" i="4" s="1"/>
  <c r="AJ38" i="4"/>
  <c r="AO39" i="4"/>
  <c r="AK39" i="4"/>
  <c r="AJ39" i="4"/>
  <c r="S39" i="4"/>
  <c r="R39" i="4"/>
  <c r="AO41" i="4"/>
  <c r="AK41" i="4"/>
  <c r="AJ41" i="4"/>
  <c r="S41" i="4"/>
  <c r="R41" i="4"/>
  <c r="AO44" i="4"/>
  <c r="AK44" i="4"/>
  <c r="AN44" i="4" s="1"/>
  <c r="AJ44" i="4"/>
  <c r="AO49" i="4" l="1"/>
  <c r="AO49" i="1"/>
  <c r="AN36" i="4"/>
  <c r="AN37" i="4"/>
  <c r="AN39" i="4"/>
  <c r="AN41" i="4"/>
  <c r="AO45" i="1" l="1"/>
  <c r="S45" i="1"/>
  <c r="AN45" i="1" s="1"/>
  <c r="AO46" i="1"/>
  <c r="S46" i="1"/>
  <c r="AN46" i="1" s="1"/>
  <c r="AO47" i="1"/>
  <c r="S47" i="1"/>
  <c r="AN47" i="1" s="1"/>
  <c r="AO48" i="1"/>
  <c r="AK48" i="1"/>
  <c r="AN48" i="1" s="1"/>
  <c r="AJ48" i="1"/>
  <c r="R18" i="6" l="1"/>
  <c r="S18" i="6"/>
  <c r="AN18" i="6" s="1"/>
  <c r="D49" i="1" l="1"/>
  <c r="U45" i="6" l="1"/>
  <c r="AO39" i="6"/>
  <c r="AO37" i="6"/>
  <c r="AK37" i="6"/>
  <c r="AN37" i="6" s="1"/>
  <c r="AJ37" i="6"/>
  <c r="AO21" i="6"/>
  <c r="AK21" i="6"/>
  <c r="AN21" i="6" s="1"/>
  <c r="S23" i="6"/>
  <c r="AN23" i="6" s="1"/>
  <c r="Y49" i="1"/>
  <c r="W49" i="1"/>
  <c r="X49" i="1"/>
  <c r="Z49" i="1"/>
  <c r="AA49" i="1"/>
  <c r="AB49" i="1"/>
  <c r="AC49" i="1"/>
  <c r="AD49" i="1"/>
  <c r="AE49" i="1"/>
  <c r="AF49" i="1"/>
  <c r="AG49" i="1"/>
  <c r="AI49" i="1"/>
  <c r="AL49" i="1"/>
  <c r="F49" i="4" l="1"/>
  <c r="AO31" i="6"/>
  <c r="S31" i="6"/>
  <c r="AN31" i="6" s="1"/>
  <c r="R31" i="6"/>
  <c r="AO30" i="6"/>
  <c r="AK30" i="6"/>
  <c r="S30" i="6"/>
  <c r="AN30" i="6" s="1"/>
  <c r="R30" i="6"/>
  <c r="AO34" i="1"/>
  <c r="AK34" i="1"/>
  <c r="AJ34" i="1"/>
  <c r="S34" i="1"/>
  <c r="R34" i="1"/>
  <c r="AO33" i="1"/>
  <c r="AK33" i="1"/>
  <c r="AJ33" i="1"/>
  <c r="S33" i="1"/>
  <c r="R33" i="1"/>
  <c r="AO32" i="1"/>
  <c r="AK32" i="1"/>
  <c r="AJ32" i="1"/>
  <c r="S32" i="1"/>
  <c r="R32" i="1"/>
  <c r="AO31" i="1"/>
  <c r="AK31" i="1"/>
  <c r="AJ31" i="1"/>
  <c r="S31" i="1"/>
  <c r="R31" i="1"/>
  <c r="AO30" i="1"/>
  <c r="AK30" i="1"/>
  <c r="AJ30" i="1"/>
  <c r="S30" i="1"/>
  <c r="R30" i="1"/>
  <c r="AO29" i="1"/>
  <c r="AK29" i="1"/>
  <c r="AJ29" i="1"/>
  <c r="S29" i="1"/>
  <c r="R29" i="1"/>
  <c r="AO28" i="1"/>
  <c r="AK28" i="1"/>
  <c r="AJ28" i="1"/>
  <c r="S28" i="1"/>
  <c r="R28" i="1"/>
  <c r="AO27" i="1"/>
  <c r="S27" i="1"/>
  <c r="AN27" i="1" s="1"/>
  <c r="R27" i="1"/>
  <c r="AO26" i="1"/>
  <c r="S26" i="1"/>
  <c r="AN26" i="1" s="1"/>
  <c r="R26" i="1"/>
  <c r="AO25" i="1"/>
  <c r="S25" i="1"/>
  <c r="AN25" i="1" s="1"/>
  <c r="R25" i="1"/>
  <c r="AO28" i="6"/>
  <c r="AK28" i="6"/>
  <c r="AN28" i="6" s="1"/>
  <c r="AJ27" i="6"/>
  <c r="AK27" i="6"/>
  <c r="AN27" i="6" s="1"/>
  <c r="AO27" i="6"/>
  <c r="AO36" i="6"/>
  <c r="AO35" i="6"/>
  <c r="AO34" i="6"/>
  <c r="AO33" i="6"/>
  <c r="AO26" i="6"/>
  <c r="AO25" i="6"/>
  <c r="AO24" i="6"/>
  <c r="AO23" i="6"/>
  <c r="AO22" i="6"/>
  <c r="AO20" i="6"/>
  <c r="AO18" i="6"/>
  <c r="AO17" i="6"/>
  <c r="S35" i="6"/>
  <c r="AN35" i="6" s="1"/>
  <c r="S34" i="6"/>
  <c r="S33" i="6"/>
  <c r="AN33" i="6" s="1"/>
  <c r="S26" i="6"/>
  <c r="AN26" i="6" s="1"/>
  <c r="S22" i="6"/>
  <c r="AN22" i="6" s="1"/>
  <c r="S17" i="6"/>
  <c r="R35" i="6"/>
  <c r="R34" i="6"/>
  <c r="R33" i="6"/>
  <c r="R26" i="6"/>
  <c r="R23" i="6"/>
  <c r="R22" i="6"/>
  <c r="R17" i="6"/>
  <c r="M45" i="6"/>
  <c r="AO43" i="4"/>
  <c r="AO32" i="4"/>
  <c r="AO31" i="4"/>
  <c r="AO29" i="4"/>
  <c r="AO28" i="4"/>
  <c r="AO27" i="4"/>
  <c r="AO26" i="4"/>
  <c r="AO25" i="4"/>
  <c r="AO24" i="4"/>
  <c r="AO22" i="4"/>
  <c r="AO21" i="4"/>
  <c r="AO19" i="4"/>
  <c r="AO18" i="4"/>
  <c r="AK32" i="4"/>
  <c r="AK31" i="4"/>
  <c r="AK29" i="4"/>
  <c r="AK28" i="4"/>
  <c r="AK26" i="4"/>
  <c r="AK25" i="4"/>
  <c r="AK22" i="4"/>
  <c r="AK21" i="4"/>
  <c r="AK19" i="4"/>
  <c r="AJ31" i="4"/>
  <c r="AJ32" i="4"/>
  <c r="AJ29" i="4"/>
  <c r="AJ25" i="4"/>
  <c r="AJ22" i="4"/>
  <c r="AJ21" i="4"/>
  <c r="AJ19" i="4"/>
  <c r="S32" i="4"/>
  <c r="S31" i="4"/>
  <c r="S24" i="4"/>
  <c r="S23" i="4"/>
  <c r="S19" i="4"/>
  <c r="S18" i="4"/>
  <c r="AH49" i="4"/>
  <c r="AE49" i="4"/>
  <c r="AC49" i="4"/>
  <c r="AB49" i="4"/>
  <c r="X49" i="4"/>
  <c r="W49" i="4"/>
  <c r="V49" i="4"/>
  <c r="P49" i="4"/>
  <c r="M49" i="4"/>
  <c r="K49" i="4"/>
  <c r="J49" i="4"/>
  <c r="G49" i="4"/>
  <c r="E49" i="4"/>
  <c r="D49" i="4"/>
  <c r="R32" i="4"/>
  <c r="R31" i="4"/>
  <c r="R24" i="4"/>
  <c r="R23" i="4"/>
  <c r="R19" i="4"/>
  <c r="R18" i="4"/>
  <c r="AO43" i="1"/>
  <c r="AO41" i="1"/>
  <c r="AO40" i="1"/>
  <c r="AO39" i="1"/>
  <c r="AO38" i="1"/>
  <c r="AO37" i="1"/>
  <c r="AO36" i="1"/>
  <c r="AO23" i="1"/>
  <c r="AO22" i="1"/>
  <c r="AO21" i="1"/>
  <c r="AO20" i="1"/>
  <c r="AO19" i="1"/>
  <c r="AK41" i="1"/>
  <c r="AK40" i="1"/>
  <c r="AK36" i="1"/>
  <c r="AK23" i="1"/>
  <c r="AK22" i="1"/>
  <c r="AK19" i="1"/>
  <c r="AJ41" i="1"/>
  <c r="AJ40" i="1"/>
  <c r="AJ36" i="1"/>
  <c r="AJ23" i="1"/>
  <c r="AJ22" i="1"/>
  <c r="AJ19" i="1"/>
  <c r="S41" i="1"/>
  <c r="S39" i="1"/>
  <c r="S38" i="1"/>
  <c r="S37" i="1"/>
  <c r="S21" i="1"/>
  <c r="S20" i="1"/>
  <c r="R41" i="1"/>
  <c r="R39" i="1"/>
  <c r="R38" i="1"/>
  <c r="R37" i="1"/>
  <c r="R21" i="1"/>
  <c r="R20" i="1"/>
  <c r="N49" i="1"/>
  <c r="K49" i="1"/>
  <c r="G49" i="1"/>
  <c r="F49" i="1"/>
  <c r="E49" i="1"/>
  <c r="S29" i="4"/>
  <c r="R29" i="4"/>
  <c r="AK43" i="4"/>
  <c r="AN43" i="4" s="1"/>
  <c r="AJ43" i="4"/>
  <c r="R19" i="1"/>
  <c r="S19" i="1"/>
  <c r="AJ20" i="1"/>
  <c r="AK20" i="1"/>
  <c r="AJ21" i="1"/>
  <c r="AK21" i="1"/>
  <c r="R22" i="1"/>
  <c r="S22" i="1"/>
  <c r="R23" i="1"/>
  <c r="S23" i="1"/>
  <c r="R36" i="1"/>
  <c r="S36" i="1"/>
  <c r="AJ37" i="1"/>
  <c r="AK37" i="1"/>
  <c r="AJ38" i="1"/>
  <c r="AK38" i="1"/>
  <c r="AJ39" i="1"/>
  <c r="AK39" i="1"/>
  <c r="R40" i="1"/>
  <c r="S40" i="1"/>
  <c r="R43" i="1"/>
  <c r="S43" i="1"/>
  <c r="AJ43" i="1"/>
  <c r="AK43" i="1"/>
  <c r="H49" i="1"/>
  <c r="I49" i="1"/>
  <c r="J49" i="1"/>
  <c r="L49" i="1"/>
  <c r="M49" i="1"/>
  <c r="O49" i="1"/>
  <c r="Q49" i="1"/>
  <c r="AJ18" i="4"/>
  <c r="AK18" i="4"/>
  <c r="R21" i="4"/>
  <c r="S21" i="4"/>
  <c r="R22" i="4"/>
  <c r="S22" i="4"/>
  <c r="AJ23" i="4"/>
  <c r="AK23" i="4"/>
  <c r="AO23" i="4"/>
  <c r="AJ24" i="4"/>
  <c r="AK24" i="4"/>
  <c r="R25" i="4"/>
  <c r="S25" i="4"/>
  <c r="R26" i="4"/>
  <c r="S26" i="4"/>
  <c r="AJ26" i="4"/>
  <c r="AJ27" i="4"/>
  <c r="AK27" i="4"/>
  <c r="AN27" i="4" s="1"/>
  <c r="R28" i="4"/>
  <c r="S28" i="4"/>
  <c r="AJ28" i="4"/>
  <c r="H49" i="4"/>
  <c r="I49" i="4"/>
  <c r="L49" i="4"/>
  <c r="N49" i="4"/>
  <c r="O49" i="4"/>
  <c r="Q49" i="4"/>
  <c r="Y49" i="4"/>
  <c r="Z49" i="4"/>
  <c r="AA49" i="4"/>
  <c r="AD49" i="4"/>
  <c r="AF49" i="4"/>
  <c r="AG49" i="4"/>
  <c r="AI49" i="4"/>
  <c r="AK20" i="6"/>
  <c r="AN20" i="6" s="1"/>
  <c r="AJ24" i="6"/>
  <c r="AK24" i="6"/>
  <c r="AN24" i="6" s="1"/>
  <c r="AJ25" i="6"/>
  <c r="AK25" i="6"/>
  <c r="AK34" i="6"/>
  <c r="AJ36" i="6"/>
  <c r="AK36" i="6"/>
  <c r="AN36" i="6" s="1"/>
  <c r="AJ45" i="6" l="1"/>
  <c r="R45" i="6"/>
  <c r="S49" i="4"/>
  <c r="S45" i="6"/>
  <c r="AN17" i="6"/>
  <c r="S49" i="1"/>
  <c r="AJ49" i="1"/>
  <c r="AK45" i="6"/>
  <c r="AN25" i="6"/>
  <c r="AN39" i="1"/>
  <c r="AN32" i="4"/>
  <c r="AN24" i="4"/>
  <c r="AN32" i="1"/>
  <c r="AN31" i="4"/>
  <c r="AN18" i="4"/>
  <c r="AN28" i="4"/>
  <c r="AN23" i="4"/>
  <c r="AN21" i="4"/>
  <c r="AN29" i="4"/>
  <c r="AN19" i="4"/>
  <c r="AN28" i="1"/>
  <c r="AN22" i="4"/>
  <c r="AO45" i="6"/>
  <c r="AN34" i="6"/>
  <c r="AJ49" i="4"/>
  <c r="AK49" i="4"/>
  <c r="AN25" i="4"/>
  <c r="R49" i="4"/>
  <c r="AN26" i="4"/>
  <c r="AN30" i="1"/>
  <c r="AN34" i="1"/>
  <c r="AN41" i="1"/>
  <c r="AN33" i="1"/>
  <c r="AN40" i="1"/>
  <c r="AN22" i="1"/>
  <c r="AN29" i="1"/>
  <c r="AN31" i="1"/>
  <c r="AN43" i="1"/>
  <c r="AN37" i="1"/>
  <c r="AN21" i="1"/>
  <c r="AN38" i="1"/>
  <c r="AN20" i="1"/>
  <c r="AN36" i="1"/>
  <c r="R49" i="1"/>
  <c r="AN23" i="1"/>
  <c r="AN19" i="1"/>
  <c r="AN45" i="6" l="1"/>
  <c r="AN49" i="4"/>
  <c r="AN49" i="1"/>
</calcChain>
</file>

<file path=xl/sharedStrings.xml><?xml version="1.0" encoding="utf-8"?>
<sst xmlns="http://schemas.openxmlformats.org/spreadsheetml/2006/main" count="438" uniqueCount="126">
  <si>
    <t>samokształcenie</t>
  </si>
  <si>
    <t>forma zakończenia semestru</t>
  </si>
  <si>
    <t>RAZEM</t>
  </si>
  <si>
    <t>Sporządził</t>
  </si>
  <si>
    <t>data i podpis Dziekana Wydziału</t>
  </si>
  <si>
    <t>Przedmiot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</si>
  <si>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</si>
  <si>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</si>
  <si>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</si>
  <si>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</si>
  <si>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</si>
  <si>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</si>
  <si>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wykład (WY)</t>
  </si>
  <si>
    <t>seminarium (SE)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</si>
  <si>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</si>
  <si>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</si>
  <si>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</si>
  <si>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</si>
  <si>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</si>
  <si>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</si>
  <si>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</si>
  <si>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obowiązkowe</t>
  </si>
  <si>
    <t>e-learning (EL)</t>
  </si>
  <si>
    <t>ograniczonego wyboru</t>
  </si>
  <si>
    <t>Badania naukowe w pielęgniarstwie</t>
  </si>
  <si>
    <t>TOK A</t>
  </si>
  <si>
    <t>Język angielski</t>
  </si>
  <si>
    <t xml:space="preserve">Endoskopia </t>
  </si>
  <si>
    <t>Koordynowana opieka zdrowotna</t>
  </si>
  <si>
    <t>Promocja zdrowia i świadczenia profilaktyczne</t>
  </si>
  <si>
    <t>Leczenie żywieniowe</t>
  </si>
  <si>
    <t>Tlenoterapia ciągła i wentylacja mechaniczna</t>
  </si>
  <si>
    <t xml:space="preserve">Pediatria społeczna </t>
  </si>
  <si>
    <t>Zarys immunologii klinicznej z transplantologią</t>
  </si>
  <si>
    <t>Praktyczne aspekty kardiodiabetologii </t>
  </si>
  <si>
    <t>Chirurgia jednego dnia</t>
  </si>
  <si>
    <t>Seminarium dyplomowe</t>
  </si>
  <si>
    <t>zajęcia praktyczne przy pacjencie (PP)   ¹  ²</t>
  </si>
  <si>
    <t>zajęcia praktyczne przy pacjencie (PP)   ¹ ²</t>
  </si>
  <si>
    <t>² dotyczy Wydziału Farmaceutycznego z Oddziałem Analityki Medycznej</t>
  </si>
  <si>
    <t xml:space="preserve"> obowiązkowe</t>
  </si>
  <si>
    <t>* dla studentów (absolwentów) rozpoczynających kształcenie na I stopniu pielęgniarstwa przed rokiem 2016/2017</t>
  </si>
  <si>
    <t>TOK B</t>
  </si>
  <si>
    <t>Wybrane zagadnienia w neurologii dziecięcej</t>
  </si>
  <si>
    <t>Zajęcia fakultatywne</t>
  </si>
  <si>
    <t xml:space="preserve">Pielęgniarstwo wielokulturowe  </t>
  </si>
  <si>
    <t xml:space="preserve">Zarządzanie w pielęgniarstwie </t>
  </si>
  <si>
    <t xml:space="preserve">Prawo  w praktyce pielęgniarskiej </t>
  </si>
  <si>
    <t xml:space="preserve">Psychologia zdrowia </t>
  </si>
  <si>
    <t xml:space="preserve">Statystyka medyczna </t>
  </si>
  <si>
    <t>Pielęgniarstwo w perspektywie międzynarodowej</t>
  </si>
  <si>
    <t xml:space="preserve">Praktyka pielęgniarska oparta na dowodach naukowych  </t>
  </si>
  <si>
    <t xml:space="preserve">Informacja naukowa </t>
  </si>
  <si>
    <t xml:space="preserve">Badania naukowe w pielęgniarstwie </t>
  </si>
  <si>
    <t xml:space="preserve">Farmakologia i ordynowanie produktów leczniczych </t>
  </si>
  <si>
    <t xml:space="preserve">Pielęgniarstwo epidemiologiczne </t>
  </si>
  <si>
    <t xml:space="preserve">Farmakologia uzupełniająca * </t>
  </si>
  <si>
    <t>Endoskopia</t>
  </si>
  <si>
    <t>Poradnictwo w pielęgniarstwie</t>
  </si>
  <si>
    <t>Wybrane zagadnienia opieki pielęgniarskiej w pediatrii</t>
  </si>
  <si>
    <t>Komunikacja z trudnym pacjentem</t>
  </si>
  <si>
    <t>Choroby rzadkie</t>
  </si>
  <si>
    <t>Egzamin dyplomowy</t>
  </si>
  <si>
    <t>Zarządzanie w pielęgniarstwie - praktyka zawodowa</t>
  </si>
  <si>
    <t>Podstawy seksuologii</t>
  </si>
  <si>
    <t>Pielęgniarstwo operacyjne</t>
  </si>
  <si>
    <t>punkty ECTS w semestrze</t>
  </si>
  <si>
    <t>SUMA PUNKTÓW ECTS ZA PRZEDMIOT</t>
  </si>
  <si>
    <t>obowiązkowe *</t>
  </si>
  <si>
    <t>Przygotowanie pracy dyplomowej i przygotowanie do egzaminu dyplomowego.</t>
  </si>
  <si>
    <t>Semninarium dyplomowe</t>
  </si>
  <si>
    <t>Rok studiów 1</t>
  </si>
  <si>
    <t>Rok studiów 2</t>
  </si>
  <si>
    <t>zajęcia wychowania fizycznego (WF)</t>
  </si>
  <si>
    <t>Rodzaj zajęć (obowiązkowe / wolnego wyboru / ograniczonego wyboru)</t>
  </si>
  <si>
    <t>dr Aleksandra Kołtuniuk, dr Amma Rozensztrauch, dr Aleksandra Lisowska, mgr Andrzej Pawlak</t>
  </si>
  <si>
    <t xml:space="preserve">SZCZEGÓŁOWY PROGRAM STUDIÓW na rok akademicki 2024/2025 </t>
  </si>
  <si>
    <t>A. Nauki społeczne i humanistyczne</t>
  </si>
  <si>
    <t>zal</t>
  </si>
  <si>
    <t>egz</t>
  </si>
  <si>
    <t>D. Praktyki zawodowe</t>
  </si>
  <si>
    <t>Przygotowanie pracy dyplomowej i przygotowanie do egzaminu dyplomowego</t>
  </si>
  <si>
    <t>C. Badania naukowe i rozwój pielęgniarstwa</t>
  </si>
  <si>
    <t>B. Zaawansowana praktyka pielęgniarska</t>
  </si>
  <si>
    <t>B. Godziny do dyspozycji uczelni</t>
  </si>
  <si>
    <t>Godziny do dyspozycji uczelni (A,B,C)</t>
  </si>
  <si>
    <t>A. Godziny do dyspozycji uczelni</t>
  </si>
  <si>
    <t>wolnego wyboru</t>
  </si>
  <si>
    <t>Dydaktyka medyczna</t>
  </si>
  <si>
    <r>
      <t>*</t>
    </r>
    <r>
      <rPr>
        <sz val="10"/>
        <rFont val="Calibri"/>
        <family val="2"/>
        <charset val="238"/>
      </rPr>
      <t>*</t>
    </r>
    <r>
      <rPr>
        <sz val="11"/>
        <rFont val="Arial"/>
        <family val="2"/>
        <charset val="238"/>
      </rPr>
      <t>praca włąsna studenta</t>
    </r>
  </si>
  <si>
    <r>
      <t>*</t>
    </r>
    <r>
      <rPr>
        <sz val="10"/>
        <rFont val="Calibri"/>
        <family val="2"/>
        <charset val="238"/>
      </rPr>
      <t>*</t>
    </r>
    <r>
      <rPr>
        <sz val="11"/>
        <rFont val="Arial"/>
        <family val="2"/>
        <charset val="238"/>
      </rPr>
      <t xml:space="preserve"> praca własna studenta</t>
    </r>
  </si>
  <si>
    <r>
      <t>Przygotowanie pracy dyplomowej*</t>
    </r>
    <r>
      <rPr>
        <sz val="11"/>
        <rFont val="Calibri"/>
        <family val="2"/>
        <charset val="238"/>
      </rPr>
      <t>*</t>
    </r>
  </si>
  <si>
    <r>
      <rPr>
        <sz val="12"/>
        <rFont val="Calibri"/>
        <family val="2"/>
        <charset val="238"/>
      </rPr>
      <t>**</t>
    </r>
    <r>
      <rPr>
        <sz val="6"/>
        <rFont val="Arial"/>
        <family val="2"/>
        <charset val="238"/>
      </rPr>
      <t xml:space="preserve"> praca własna stuenta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</si>
  <si>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</si>
  <si>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Cykl kształcenia rozpoczynający się w roku akademickim: </t>
    </r>
    <r>
      <rPr>
        <b/>
        <sz val="11"/>
        <color theme="1"/>
        <rFont val="Arial"/>
        <family val="2"/>
        <charset val="238"/>
      </rPr>
      <t>2024/2025</t>
    </r>
  </si>
  <si>
    <t>Opieka i edukacja terapeutyczna w chorobach przewlekłych 
(w chorobach kardiologicznych)</t>
  </si>
  <si>
    <t>Opieka i edukacja  terapeutyczna w chorobach przewlekłych
 (w chorobach nerek i  leczeniu nerkozastępczym)</t>
  </si>
  <si>
    <t>Opieka i edukacja  terapeutyczna w chorobach przewlekłych 
(w chorobach układu oddechowego)</t>
  </si>
  <si>
    <t>Opieka i edukacja  terapeutyczna w chorobach przewlekłych
 (w diabetologii)</t>
  </si>
  <si>
    <t>Opieka i edukacja  terapeutyczna w chorobach przewlekłych 
(w zaburzeniach zdrowia psychicznego)</t>
  </si>
  <si>
    <t xml:space="preserve">Opieka i edukacja  terapeutyczna w chorobach przewlekłych 
(w chorobie nowotworowej) </t>
  </si>
  <si>
    <t>Opieka i edukacja  terapeutyczna w chorobach przewlekłych
 (w chorobach układu oddechowego) - praktyka zawodowa</t>
  </si>
  <si>
    <t>Opieka i edukacja terapeutyczna w chorobach przewlekłych (leczenie p.bólowe)</t>
  </si>
  <si>
    <t>Opieka i edukacja terapeutyczna w zakresie ran przewlekłych i przetok</t>
  </si>
  <si>
    <t>Opieka  i edukacja terapeutyczna w transplantologii</t>
  </si>
  <si>
    <t>SZCZEGÓŁOWY PROGRAM STUDIÓW na rok akademicki 2025/2026</t>
  </si>
  <si>
    <r>
      <t xml:space="preserve">Cykl kształcenia rozpoczynający się w roku akademickim: </t>
    </r>
    <r>
      <rPr>
        <b/>
        <sz val="11"/>
        <color rgb="FF000000"/>
        <rFont val="Arial"/>
        <family val="2"/>
        <charset val="238"/>
      </rPr>
      <t>2024/2025</t>
    </r>
  </si>
  <si>
    <t>Opieka i edukacja  terapeutyczna w chorobach przewlekłych 
(w chorobach kardiologicznych) - praktyka zawodowa</t>
  </si>
  <si>
    <t>Opieka i edukacja  terapeutyczna w chorobach przewlekłych 
(w chorobie nowotworowej)  - praktyka zawodowa</t>
  </si>
  <si>
    <t>Tlenoterapia ciągła i wentylacja mechaniczna - praktyka zawodowa</t>
  </si>
  <si>
    <t>Endoskopia - praktyka zawodowa</t>
  </si>
  <si>
    <t>Poradnictwo w pielęgniarstwie  – praktyka zawodowa</t>
  </si>
  <si>
    <t>ćwiczenia audytoryjne (CA)</t>
  </si>
  <si>
    <t>ćwiczenia specjalistyczne - magisterskie (CM) ²</t>
  </si>
  <si>
    <r>
      <t>Przygotowanie pracy dyplomowej</t>
    </r>
    <r>
      <rPr>
        <sz val="11"/>
        <rFont val="Calibri"/>
        <family val="2"/>
        <charset val="238"/>
      </rPr>
      <t>**</t>
    </r>
  </si>
  <si>
    <t>ćwiczenia specjalistyczne - magisterskie (CM)  ²</t>
  </si>
  <si>
    <t>Przygotowanie pracy dyplomowej**</t>
  </si>
  <si>
    <t xml:space="preserve">Opieka i edukacja  terapeutyczna w chorobach przewlekłych 
(w zaburzeniach układu nerwowego)  </t>
  </si>
  <si>
    <t>Forma studiów stacjonarne/niestacjonarne</t>
  </si>
  <si>
    <r>
      <t xml:space="preserve">Kierunek </t>
    </r>
    <r>
      <rPr>
        <b/>
        <sz val="11"/>
        <color rgb="FFC00000"/>
        <rFont val="Arial"/>
        <family val="2"/>
        <charset val="238"/>
      </rPr>
      <t>PIELĘGNIARSTWO II stopnia</t>
    </r>
  </si>
  <si>
    <t xml:space="preserve">uchwała Senatu nr 2577 z dnia 14.02.2024 </t>
  </si>
  <si>
    <t>Wydział Pielęgniarstwa i Położnictwa</t>
  </si>
  <si>
    <t>¹ dotyczy Wydziału Pielęgniarstwa i Położnictwa</t>
  </si>
  <si>
    <t xml:space="preserve">zm. </t>
  </si>
  <si>
    <t>nazwy wydziału: uchwała Senatu nr 2688 z dnia 18.12.2024</t>
  </si>
  <si>
    <t>uchwała Senatu nr 2793 z dnia 24.09.2025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</si>
</sst>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</font>
    <font>
      <sz val="12"/>
      <name val="Arial"/>
      <family val="2"/>
      <charset val="238"/>
    </font>
    <font>
      <sz val="11"/>
      <name val="Times New Roman"/>
      <family val="1"/>
      <charset val="238"/>
    </font>
    <font>
      <b/>
      <sz val="10"/>
      <name val="Arial"/>
      <family val="2"/>
    </font>
    <font>
      <sz val="10"/>
      <color rgb="FFFF0000"/>
      <name val="Arial"/>
      <family val="2"/>
      <charset val="238"/>
    </font>
    <font>
      <sz val="11"/>
      <color rgb="FFFF0000"/>
      <name val="Times New Roman"/>
      <family val="1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rgb="FFC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6"/>
      <name val="Arial"/>
      <family val="2"/>
      <charset val="238"/>
    </font>
    <font>
      <sz val="12"/>
      <name val="Calibri"/>
      <family val="2"/>
      <charset val="238"/>
    </font>
    <font>
      <sz val="11"/>
      <color rgb="FF292929"/>
      <name val="Arial"/>
      <family val="2"/>
      <charset val="238"/>
    </font>
    <font>
      <b/>
      <i/>
      <sz val="11"/>
      <name val="Arial"/>
      <family val="2"/>
      <charset val="238"/>
    </font>
    <font>
      <u/>
      <sz val="11"/>
      <name val="Arial"/>
      <family val="2"/>
      <charset val="238"/>
    </font>
    <font>
      <i/>
      <sz val="10"/>
      <name val="Arial"/>
      <family val="2"/>
      <charset val="238"/>
    </font>
    <font>
      <i/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1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9">
    <xf numFmtId="0" fontId="0" fillId="0" borderId="0" xfId="0"/>
    <xf numFmtId="0" fontId="1" fillId="0" borderId="0" xfId="0" applyFont="1"/>
    <xf numFmtId="0" fontId="1" fillId="2" borderId="0" xfId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1" applyFill="1"/>
    <xf numFmtId="0" fontId="1" fillId="8" borderId="0" xfId="0" applyFont="1" applyFill="1"/>
    <xf numFmtId="0" fontId="2" fillId="0" borderId="0" xfId="0" applyFont="1" applyAlignment="1">
      <alignment vertical="center"/>
    </xf>
    <xf numFmtId="0" fontId="4" fillId="0" borderId="0" xfId="0" applyFont="1"/>
    <xf numFmtId="0" fontId="9" fillId="0" borderId="0" xfId="0" applyFont="1" applyAlignment="1">
      <alignment horizontal="center" vertical="center"/>
    </xf>
    <xf numFmtId="0" fontId="12" fillId="5" borderId="0" xfId="1" applyFont="1" applyFill="1"/>
    <xf numFmtId="0" fontId="1" fillId="7" borderId="0" xfId="0" applyFont="1" applyFill="1"/>
    <xf numFmtId="0" fontId="1" fillId="2" borderId="0" xfId="0" applyFont="1" applyFill="1"/>
    <xf numFmtId="164" fontId="1" fillId="2" borderId="0" xfId="0" applyNumberFormat="1" applyFont="1" applyFill="1"/>
    <xf numFmtId="0" fontId="12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4" fillId="2" borderId="0" xfId="1" applyFont="1" applyFill="1"/>
    <xf numFmtId="0" fontId="7" fillId="2" borderId="0" xfId="1" applyFont="1" applyFill="1" applyAlignment="1">
      <alignment horizontal="center"/>
    </xf>
    <xf numFmtId="0" fontId="7" fillId="2" borderId="0" xfId="1" applyFont="1" applyFill="1"/>
    <xf numFmtId="0" fontId="10" fillId="2" borderId="0" xfId="1" applyFont="1" applyFill="1"/>
    <xf numFmtId="0" fontId="13" fillId="2" borderId="0" xfId="1" applyFont="1" applyFill="1"/>
    <xf numFmtId="0" fontId="1" fillId="2" borderId="0" xfId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1" fillId="0" borderId="0" xfId="0" applyFont="1"/>
    <xf numFmtId="0" fontId="1" fillId="0" borderId="0" xfId="0" applyFont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14" fillId="2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2" fillId="2" borderId="3" xfId="1" applyFont="1" applyFill="1" applyBorder="1"/>
    <xf numFmtId="0" fontId="1" fillId="2" borderId="40" xfId="1" applyFill="1" applyBorder="1"/>
    <xf numFmtId="0" fontId="4" fillId="9" borderId="40" xfId="0" applyFont="1" applyFill="1" applyBorder="1"/>
    <xf numFmtId="0" fontId="4" fillId="9" borderId="0" xfId="0" applyFont="1" applyFill="1"/>
    <xf numFmtId="0" fontId="15" fillId="9" borderId="40" xfId="0" applyFont="1" applyFill="1" applyBorder="1"/>
    <xf numFmtId="0" fontId="15" fillId="9" borderId="0" xfId="0" applyFont="1" applyFill="1"/>
    <xf numFmtId="14" fontId="10" fillId="2" borderId="0" xfId="1" applyNumberFormat="1" applyFont="1" applyFill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0" xfId="1" applyFont="1" applyFill="1" applyBorder="1" applyAlignment="1">
      <alignment horizontal="center" vertical="center"/>
    </xf>
    <xf numFmtId="0" fontId="2" fillId="0" borderId="0" xfId="0" applyFont="1"/>
    <xf numFmtId="0" fontId="4" fillId="2" borderId="0" xfId="1" applyFont="1" applyFill="1" applyAlignment="1">
      <alignment horizontal="center" vertical="center"/>
    </xf>
    <xf numFmtId="0" fontId="1" fillId="2" borderId="40" xfId="0" applyFont="1" applyFill="1" applyBorder="1"/>
    <xf numFmtId="0" fontId="1" fillId="2" borderId="0" xfId="0" applyFont="1" applyFill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52" xfId="0" applyFont="1" applyBorder="1" applyAlignment="1">
      <alignment textRotation="90"/>
    </xf>
    <xf numFmtId="0" fontId="4" fillId="0" borderId="53" xfId="0" applyFont="1" applyBorder="1" applyAlignment="1">
      <alignment textRotation="90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2" fillId="0" borderId="18" xfId="1" applyFont="1" applyBorder="1" applyAlignment="1">
      <alignment textRotation="90"/>
    </xf>
    <xf numFmtId="0" fontId="2" fillId="0" borderId="13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164" fontId="4" fillId="0" borderId="76" xfId="1" applyNumberFormat="1" applyFont="1" applyBorder="1" applyAlignment="1" applyProtection="1">
      <alignment horizontal="left" vertical="center" wrapText="1"/>
      <protection locked="0"/>
    </xf>
    <xf numFmtId="0" fontId="2" fillId="0" borderId="45" xfId="1" applyFont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164" fontId="4" fillId="0" borderId="20" xfId="1" applyNumberFormat="1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4" fillId="0" borderId="19" xfId="1" applyFont="1" applyBorder="1" applyAlignment="1">
      <alignment horizontal="left" vertical="center" wrapText="1"/>
    </xf>
    <xf numFmtId="164" fontId="4" fillId="0" borderId="19" xfId="0" applyNumberFormat="1" applyFont="1" applyBorder="1" applyAlignment="1" applyProtection="1">
      <alignment horizontal="left" vertical="center" wrapText="1"/>
      <protection locked="0"/>
    </xf>
    <xf numFmtId="0" fontId="4" fillId="0" borderId="20" xfId="1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164" fontId="4" fillId="0" borderId="77" xfId="1" applyNumberFormat="1" applyFont="1" applyBorder="1" applyAlignment="1">
      <alignment horizontal="left" vertical="center" wrapText="1"/>
    </xf>
    <xf numFmtId="0" fontId="2" fillId="0" borderId="45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left" vertical="center" wrapText="1"/>
    </xf>
    <xf numFmtId="0" fontId="1" fillId="0" borderId="5" xfId="1" applyBorder="1" applyAlignment="1">
      <alignment horizontal="center" vertical="center" wrapText="1"/>
    </xf>
    <xf numFmtId="164" fontId="4" fillId="0" borderId="35" xfId="1" applyNumberFormat="1" applyFont="1" applyBorder="1" applyAlignment="1">
      <alignment horizontal="left" vertical="center" wrapText="1"/>
    </xf>
    <xf numFmtId="0" fontId="1" fillId="0" borderId="9" xfId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1" fillId="0" borderId="9" xfId="1" applyBorder="1" applyAlignment="1">
      <alignment horizontal="center" wrapText="1"/>
    </xf>
    <xf numFmtId="164" fontId="4" fillId="0" borderId="19" xfId="1" applyNumberFormat="1" applyFont="1" applyBorder="1" applyAlignment="1">
      <alignment horizontal="left" vertical="center" wrapText="1"/>
    </xf>
    <xf numFmtId="0" fontId="1" fillId="0" borderId="47" xfId="1" applyBorder="1" applyAlignment="1">
      <alignment horizontal="center" wrapText="1"/>
    </xf>
    <xf numFmtId="164" fontId="4" fillId="0" borderId="76" xfId="1" applyNumberFormat="1" applyFont="1" applyBorder="1" applyAlignment="1">
      <alignment horizontal="left" vertical="center" wrapText="1"/>
    </xf>
    <xf numFmtId="0" fontId="2" fillId="0" borderId="96" xfId="1" applyFont="1" applyBorder="1" applyAlignment="1">
      <alignment horizontal="center" vertical="center"/>
    </xf>
    <xf numFmtId="0" fontId="1" fillId="0" borderId="64" xfId="1" applyBorder="1" applyAlignment="1">
      <alignment horizontal="center" vertical="center" wrapText="1"/>
    </xf>
    <xf numFmtId="164" fontId="4" fillId="0" borderId="78" xfId="1" applyNumberFormat="1" applyFont="1" applyBorder="1" applyAlignment="1">
      <alignment horizontal="left" vertical="center" wrapText="1"/>
    </xf>
    <xf numFmtId="0" fontId="17" fillId="0" borderId="0" xfId="1" applyFont="1"/>
    <xf numFmtId="0" fontId="10" fillId="0" borderId="0" xfId="1" applyFont="1" applyAlignment="1">
      <alignment horizontal="center" vertical="center"/>
    </xf>
    <xf numFmtId="0" fontId="18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7" fillId="0" borderId="32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10" xfId="0" applyNumberFormat="1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44" xfId="0" applyNumberFormat="1" applyFont="1" applyBorder="1" applyAlignment="1">
      <alignment horizontal="center"/>
    </xf>
    <xf numFmtId="164" fontId="4" fillId="0" borderId="39" xfId="0" applyNumberFormat="1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164" fontId="7" fillId="0" borderId="18" xfId="0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6" xfId="1" applyNumberFormat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4" fillId="0" borderId="10" xfId="1" applyNumberFormat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7" fillId="0" borderId="14" xfId="0" applyNumberFormat="1" applyFont="1" applyBorder="1" applyAlignment="1">
      <alignment horizontal="center"/>
    </xf>
    <xf numFmtId="164" fontId="7" fillId="0" borderId="55" xfId="0" applyNumberFormat="1" applyFont="1" applyBorder="1" applyAlignment="1">
      <alignment horizontal="center"/>
    </xf>
    <xf numFmtId="164" fontId="4" fillId="0" borderId="44" xfId="1" applyNumberFormat="1" applyFont="1" applyBorder="1" applyAlignment="1">
      <alignment horizontal="center"/>
    </xf>
    <xf numFmtId="164" fontId="4" fillId="0" borderId="39" xfId="1" applyNumberFormat="1" applyFont="1" applyBorder="1" applyAlignment="1">
      <alignment horizontal="center"/>
    </xf>
    <xf numFmtId="164" fontId="4" fillId="0" borderId="39" xfId="1" applyNumberFormat="1" applyFont="1" applyBorder="1" applyAlignment="1">
      <alignment horizontal="center" wrapText="1"/>
    </xf>
    <xf numFmtId="0" fontId="4" fillId="0" borderId="39" xfId="1" applyFont="1" applyBorder="1" applyAlignment="1">
      <alignment horizontal="center"/>
    </xf>
    <xf numFmtId="0" fontId="4" fillId="0" borderId="44" xfId="1" applyFont="1" applyBorder="1" applyAlignment="1">
      <alignment horizontal="center"/>
    </xf>
    <xf numFmtId="164" fontId="4" fillId="0" borderId="52" xfId="0" applyNumberFormat="1" applyFont="1" applyBorder="1" applyAlignment="1">
      <alignment horizontal="center"/>
    </xf>
    <xf numFmtId="164" fontId="4" fillId="0" borderId="53" xfId="0" applyNumberFormat="1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53" xfId="1" applyNumberFormat="1" applyFont="1" applyBorder="1" applyAlignment="1">
      <alignment horizontal="center"/>
    </xf>
    <xf numFmtId="164" fontId="7" fillId="0" borderId="67" xfId="0" applyNumberFormat="1" applyFont="1" applyBorder="1" applyAlignment="1">
      <alignment horizontal="center"/>
    </xf>
    <xf numFmtId="164" fontId="7" fillId="0" borderId="37" xfId="0" applyNumberFormat="1" applyFont="1" applyBorder="1" applyAlignment="1">
      <alignment horizontal="center"/>
    </xf>
    <xf numFmtId="164" fontId="4" fillId="0" borderId="10" xfId="1" applyNumberFormat="1" applyFont="1" applyBorder="1" applyAlignment="1">
      <alignment horizontal="center" wrapText="1"/>
    </xf>
    <xf numFmtId="164" fontId="4" fillId="0" borderId="12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3" xfId="1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wrapText="1"/>
    </xf>
    <xf numFmtId="0" fontId="7" fillId="0" borderId="8" xfId="1" applyFont="1" applyBorder="1" applyAlignment="1">
      <alignment horizontal="center" vertical="center"/>
    </xf>
    <xf numFmtId="164" fontId="7" fillId="0" borderId="67" xfId="1" applyNumberFormat="1" applyFont="1" applyBorder="1" applyAlignment="1">
      <alignment horizontal="center"/>
    </xf>
    <xf numFmtId="164" fontId="7" fillId="0" borderId="60" xfId="0" applyNumberFormat="1" applyFont="1" applyBorder="1" applyAlignment="1">
      <alignment horizontal="center"/>
    </xf>
    <xf numFmtId="164" fontId="7" fillId="0" borderId="70" xfId="1" applyNumberFormat="1" applyFont="1" applyBorder="1" applyAlignment="1">
      <alignment horizontal="center"/>
    </xf>
    <xf numFmtId="164" fontId="7" fillId="0" borderId="21" xfId="0" applyNumberFormat="1" applyFont="1" applyBorder="1" applyAlignment="1">
      <alignment horizontal="center"/>
    </xf>
    <xf numFmtId="164" fontId="7" fillId="0" borderId="70" xfId="0" applyNumberFormat="1" applyFont="1" applyBorder="1" applyAlignment="1">
      <alignment horizontal="center"/>
    </xf>
    <xf numFmtId="164" fontId="7" fillId="0" borderId="72" xfId="0" applyNumberFormat="1" applyFont="1" applyBorder="1" applyAlignment="1">
      <alignment horizontal="center"/>
    </xf>
    <xf numFmtId="164" fontId="7" fillId="0" borderId="71" xfId="1" applyNumberFormat="1" applyFont="1" applyBorder="1" applyAlignment="1">
      <alignment horizontal="center"/>
    </xf>
    <xf numFmtId="164" fontId="7" fillId="0" borderId="68" xfId="0" applyNumberFormat="1" applyFont="1" applyBorder="1" applyAlignment="1">
      <alignment horizontal="center"/>
    </xf>
    <xf numFmtId="164" fontId="7" fillId="0" borderId="87" xfId="1" applyNumberFormat="1" applyFont="1" applyBorder="1" applyAlignment="1">
      <alignment horizontal="center"/>
    </xf>
    <xf numFmtId="164" fontId="7" fillId="0" borderId="75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164" fontId="4" fillId="0" borderId="35" xfId="0" applyNumberFormat="1" applyFont="1" applyBorder="1" applyAlignment="1">
      <alignment horizontal="left" vertical="center" wrapText="1"/>
    </xf>
    <xf numFmtId="164" fontId="4" fillId="0" borderId="19" xfId="0" applyNumberFormat="1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/>
    </xf>
    <xf numFmtId="164" fontId="4" fillId="0" borderId="35" xfId="0" applyNumberFormat="1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>
      <alignment horizontal="left" vertical="center" wrapText="1"/>
    </xf>
    <xf numFmtId="164" fontId="4" fillId="0" borderId="20" xfId="0" applyNumberFormat="1" applyFont="1" applyBorder="1" applyAlignment="1" applyProtection="1">
      <alignment horizontal="left" vertical="center" wrapText="1"/>
      <protection locked="0"/>
    </xf>
    <xf numFmtId="164" fontId="4" fillId="0" borderId="22" xfId="1" applyNumberFormat="1" applyFont="1" applyBorder="1" applyAlignment="1">
      <alignment horizontal="left" vertical="center" wrapText="1"/>
    </xf>
    <xf numFmtId="164" fontId="9" fillId="0" borderId="19" xfId="0" applyNumberFormat="1" applyFont="1" applyBorder="1" applyAlignment="1">
      <alignment horizontal="left" vertical="center" wrapText="1"/>
    </xf>
    <xf numFmtId="164" fontId="9" fillId="0" borderId="19" xfId="0" applyNumberFormat="1" applyFont="1" applyBorder="1" applyAlignment="1" applyProtection="1">
      <alignment horizontal="left" vertical="center" wrapText="1"/>
      <protection locked="0"/>
    </xf>
    <xf numFmtId="0" fontId="1" fillId="0" borderId="5" xfId="1" applyFont="1" applyBorder="1" applyAlignment="1">
      <alignment horizontal="center" vertical="center"/>
    </xf>
    <xf numFmtId="164" fontId="1" fillId="0" borderId="56" xfId="1" applyNumberFormat="1" applyFont="1" applyBorder="1" applyAlignment="1">
      <alignment horizontal="center"/>
    </xf>
    <xf numFmtId="164" fontId="1" fillId="0" borderId="2" xfId="1" applyNumberFormat="1" applyFont="1" applyBorder="1" applyAlignment="1">
      <alignment horizontal="center"/>
    </xf>
    <xf numFmtId="164" fontId="1" fillId="0" borderId="6" xfId="1" applyNumberFormat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6" xfId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164" fontId="2" fillId="0" borderId="35" xfId="1" applyNumberFormat="1" applyFont="1" applyBorder="1" applyAlignment="1">
      <alignment horizontal="center"/>
    </xf>
    <xf numFmtId="0" fontId="1" fillId="0" borderId="47" xfId="1" applyFont="1" applyBorder="1" applyAlignment="1">
      <alignment horizontal="center" vertical="center"/>
    </xf>
    <xf numFmtId="164" fontId="1" fillId="0" borderId="61" xfId="1" applyNumberFormat="1" applyFont="1" applyBorder="1" applyAlignment="1">
      <alignment horizontal="center"/>
    </xf>
    <xf numFmtId="164" fontId="1" fillId="0" borderId="63" xfId="1" applyNumberFormat="1" applyFont="1" applyBorder="1" applyAlignment="1">
      <alignment horizontal="center"/>
    </xf>
    <xf numFmtId="164" fontId="1" fillId="0" borderId="64" xfId="1" applyNumberFormat="1" applyFont="1" applyBorder="1" applyAlignment="1">
      <alignment horizontal="center"/>
    </xf>
    <xf numFmtId="0" fontId="1" fillId="0" borderId="64" xfId="1" applyFont="1" applyBorder="1" applyAlignment="1">
      <alignment horizontal="center"/>
    </xf>
    <xf numFmtId="164" fontId="2" fillId="0" borderId="62" xfId="1" applyNumberFormat="1" applyFont="1" applyBorder="1" applyAlignment="1">
      <alignment horizontal="center"/>
    </xf>
    <xf numFmtId="164" fontId="2" fillId="0" borderId="65" xfId="1" applyNumberFormat="1" applyFont="1" applyBorder="1" applyAlignment="1">
      <alignment horizontal="center"/>
    </xf>
    <xf numFmtId="164" fontId="2" fillId="0" borderId="66" xfId="1" applyNumberFormat="1" applyFont="1" applyBorder="1" applyAlignment="1">
      <alignment horizontal="center"/>
    </xf>
    <xf numFmtId="164" fontId="1" fillId="0" borderId="13" xfId="1" applyNumberFormat="1" applyFont="1" applyBorder="1" applyAlignment="1">
      <alignment horizontal="center"/>
    </xf>
    <xf numFmtId="164" fontId="1" fillId="0" borderId="38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 vertical="center"/>
    </xf>
    <xf numFmtId="164" fontId="1" fillId="0" borderId="8" xfId="1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164" fontId="1" fillId="0" borderId="10" xfId="1" applyNumberFormat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164" fontId="2" fillId="0" borderId="11" xfId="1" applyNumberFormat="1" applyFont="1" applyBorder="1" applyAlignment="1">
      <alignment horizontal="center"/>
    </xf>
    <xf numFmtId="164" fontId="2" fillId="0" borderId="11" xfId="1" applyNumberFormat="1" applyFont="1" applyBorder="1" applyAlignment="1">
      <alignment horizontal="center" wrapText="1"/>
    </xf>
    <xf numFmtId="164" fontId="1" fillId="0" borderId="0" xfId="1" applyNumberFormat="1" applyFont="1" applyAlignment="1">
      <alignment horizontal="center"/>
    </xf>
    <xf numFmtId="164" fontId="2" fillId="0" borderId="14" xfId="1" applyNumberFormat="1" applyFont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164" fontId="4" fillId="0" borderId="45" xfId="1" applyNumberFormat="1" applyFont="1" applyBorder="1" applyAlignment="1">
      <alignment horizontal="center"/>
    </xf>
    <xf numFmtId="164" fontId="7" fillId="0" borderId="14" xfId="1" applyNumberFormat="1" applyFont="1" applyBorder="1" applyAlignment="1">
      <alignment horizontal="center"/>
    </xf>
    <xf numFmtId="164" fontId="1" fillId="0" borderId="44" xfId="0" applyNumberFormat="1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164" fontId="1" fillId="0" borderId="39" xfId="0" applyNumberFormat="1" applyFont="1" applyBorder="1" applyAlignment="1">
      <alignment horizontal="center"/>
    </xf>
    <xf numFmtId="164" fontId="1" fillId="0" borderId="39" xfId="1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7" fillId="0" borderId="11" xfId="1" applyNumberFormat="1" applyFont="1" applyBorder="1" applyAlignment="1">
      <alignment horizontal="center"/>
    </xf>
    <xf numFmtId="164" fontId="1" fillId="0" borderId="5" xfId="1" applyNumberFormat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164" fontId="1" fillId="0" borderId="44" xfId="1" applyNumberFormat="1" applyFont="1" applyBorder="1" applyAlignment="1">
      <alignment horizontal="center"/>
    </xf>
    <xf numFmtId="0" fontId="1" fillId="0" borderId="39" xfId="1" applyFont="1" applyBorder="1" applyAlignment="1">
      <alignment horizontal="center"/>
    </xf>
    <xf numFmtId="0" fontId="1" fillId="0" borderId="52" xfId="1" applyFont="1" applyBorder="1" applyAlignment="1">
      <alignment horizontal="center"/>
    </xf>
    <xf numFmtId="164" fontId="1" fillId="0" borderId="52" xfId="1" applyNumberFormat="1" applyFont="1" applyBorder="1" applyAlignment="1">
      <alignment horizontal="center"/>
    </xf>
    <xf numFmtId="164" fontId="1" fillId="0" borderId="53" xfId="1" applyNumberFormat="1" applyFont="1" applyBorder="1" applyAlignment="1">
      <alignment horizontal="center"/>
    </xf>
    <xf numFmtId="164" fontId="1" fillId="0" borderId="45" xfId="1" applyNumberFormat="1" applyFont="1" applyBorder="1" applyAlignment="1">
      <alignment horizontal="center"/>
    </xf>
    <xf numFmtId="164" fontId="2" fillId="0" borderId="14" xfId="1" applyNumberFormat="1" applyFont="1" applyBorder="1" applyAlignment="1">
      <alignment horizontal="center" wrapText="1"/>
    </xf>
    <xf numFmtId="0" fontId="1" fillId="0" borderId="4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1" fillId="0" borderId="51" xfId="1" applyFont="1" applyBorder="1" applyAlignment="1">
      <alignment textRotation="90"/>
    </xf>
    <xf numFmtId="0" fontId="1" fillId="0" borderId="52" xfId="1" applyFont="1" applyBorder="1" applyAlignment="1">
      <alignment textRotation="90"/>
    </xf>
    <xf numFmtId="0" fontId="1" fillId="0" borderId="53" xfId="1" applyFont="1" applyBorder="1" applyAlignment="1">
      <alignment textRotation="90"/>
    </xf>
    <xf numFmtId="0" fontId="2" fillId="0" borderId="18" xfId="1" applyFont="1" applyBorder="1" applyAlignment="1">
      <alignment horizontal="center" textRotation="90"/>
    </xf>
    <xf numFmtId="0" fontId="1" fillId="0" borderId="47" xfId="1" applyFont="1" applyBorder="1" applyAlignment="1">
      <alignment horizontal="center" wrapText="1"/>
    </xf>
    <xf numFmtId="164" fontId="14" fillId="0" borderId="38" xfId="1" applyNumberFormat="1" applyFont="1" applyBorder="1" applyAlignment="1" applyProtection="1">
      <alignment horizontal="left" vertical="center" wrapText="1"/>
      <protection locked="0"/>
    </xf>
    <xf numFmtId="164" fontId="14" fillId="0" borderId="55" xfId="1" applyNumberFormat="1" applyFont="1" applyBorder="1" applyAlignment="1">
      <alignment horizontal="left" vertical="center" wrapText="1"/>
    </xf>
    <xf numFmtId="164" fontId="14" fillId="0" borderId="7" xfId="1" applyNumberFormat="1" applyFont="1" applyBorder="1" applyAlignment="1" applyProtection="1">
      <alignment horizontal="left" vertical="center" wrapText="1"/>
      <protection locked="0"/>
    </xf>
    <xf numFmtId="164" fontId="14" fillId="0" borderId="14" xfId="1" applyNumberFormat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164" fontId="14" fillId="0" borderId="11" xfId="0" applyNumberFormat="1" applyFont="1" applyBorder="1" applyAlignment="1" applyProtection="1">
      <alignment horizontal="left" vertical="center" wrapText="1"/>
      <protection locked="0"/>
    </xf>
    <xf numFmtId="0" fontId="4" fillId="0" borderId="14" xfId="1" applyFont="1" applyBorder="1" applyAlignment="1">
      <alignment horizontal="left" vertical="center" wrapText="1"/>
    </xf>
    <xf numFmtId="164" fontId="14" fillId="0" borderId="18" xfId="1" applyNumberFormat="1" applyFont="1" applyBorder="1" applyAlignment="1">
      <alignment horizontal="left" vertical="center" wrapText="1"/>
    </xf>
    <xf numFmtId="164" fontId="14" fillId="0" borderId="14" xfId="0" applyNumberFormat="1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164" fontId="4" fillId="0" borderId="11" xfId="1" applyNumberFormat="1" applyFont="1" applyBorder="1" applyAlignment="1">
      <alignment horizontal="left" vertical="center" wrapText="1"/>
    </xf>
    <xf numFmtId="0" fontId="1" fillId="0" borderId="9" xfId="1" applyFont="1" applyBorder="1" applyAlignment="1">
      <alignment horizontal="center" wrapText="1"/>
    </xf>
    <xf numFmtId="0" fontId="1" fillId="0" borderId="9" xfId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164" fontId="14" fillId="0" borderId="7" xfId="1" applyNumberFormat="1" applyFont="1" applyBorder="1" applyAlignment="1">
      <alignment horizontal="left" vertical="center" wrapText="1"/>
    </xf>
    <xf numFmtId="164" fontId="4" fillId="0" borderId="91" xfId="1" applyNumberFormat="1" applyFont="1" applyBorder="1" applyAlignment="1">
      <alignment horizontal="left" vertical="center" wrapText="1"/>
    </xf>
    <xf numFmtId="164" fontId="14" fillId="0" borderId="14" xfId="1" applyNumberFormat="1" applyFont="1" applyBorder="1" applyAlignment="1" applyProtection="1">
      <alignment horizontal="left" vertical="center" wrapText="1"/>
      <protection locked="0"/>
    </xf>
    <xf numFmtId="164" fontId="2" fillId="0" borderId="59" xfId="1" applyNumberFormat="1" applyFont="1" applyBorder="1" applyAlignment="1">
      <alignment horizontal="center"/>
    </xf>
    <xf numFmtId="164" fontId="2" fillId="0" borderId="67" xfId="1" applyNumberFormat="1" applyFont="1" applyBorder="1" applyAlignment="1">
      <alignment horizontal="center"/>
    </xf>
    <xf numFmtId="164" fontId="2" fillId="0" borderId="69" xfId="1" applyNumberFormat="1" applyFont="1" applyBorder="1" applyAlignment="1">
      <alignment horizontal="center"/>
    </xf>
    <xf numFmtId="164" fontId="2" fillId="0" borderId="70" xfId="1" applyNumberFormat="1" applyFont="1" applyBorder="1" applyAlignment="1">
      <alignment horizontal="center"/>
    </xf>
    <xf numFmtId="164" fontId="7" fillId="0" borderId="57" xfId="1" applyNumberFormat="1" applyFont="1" applyBorder="1" applyAlignment="1">
      <alignment horizontal="center"/>
    </xf>
    <xf numFmtId="164" fontId="2" fillId="0" borderId="60" xfId="1" applyNumberFormat="1" applyFont="1" applyBorder="1" applyAlignment="1">
      <alignment horizontal="center"/>
    </xf>
    <xf numFmtId="164" fontId="2" fillId="0" borderId="71" xfId="0" applyNumberFormat="1" applyFont="1" applyBorder="1" applyAlignment="1">
      <alignment horizontal="center"/>
    </xf>
    <xf numFmtId="164" fontId="2" fillId="0" borderId="58" xfId="0" applyNumberFormat="1" applyFont="1" applyBorder="1" applyAlignment="1">
      <alignment horizontal="center"/>
    </xf>
    <xf numFmtId="164" fontId="7" fillId="0" borderId="72" xfId="1" applyNumberFormat="1" applyFont="1" applyBorder="1" applyAlignment="1">
      <alignment horizontal="center"/>
    </xf>
    <xf numFmtId="164" fontId="7" fillId="0" borderId="44" xfId="1" applyNumberFormat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0" fontId="2" fillId="0" borderId="88" xfId="1" applyFont="1" applyBorder="1" applyAlignment="1">
      <alignment horizontal="center"/>
    </xf>
    <xf numFmtId="164" fontId="2" fillId="0" borderId="89" xfId="1" applyNumberFormat="1" applyFont="1" applyBorder="1" applyAlignment="1">
      <alignment horizontal="center"/>
    </xf>
    <xf numFmtId="164" fontId="2" fillId="0" borderId="72" xfId="1" applyNumberFormat="1" applyFont="1" applyBorder="1" applyAlignment="1">
      <alignment horizontal="center"/>
    </xf>
    <xf numFmtId="164" fontId="2" fillId="0" borderId="90" xfId="1" applyNumberFormat="1" applyFont="1" applyBorder="1" applyAlignment="1">
      <alignment horizontal="center"/>
    </xf>
    <xf numFmtId="164" fontId="2" fillId="0" borderId="92" xfId="1" applyNumberFormat="1" applyFont="1" applyBorder="1" applyAlignment="1">
      <alignment horizontal="center"/>
    </xf>
    <xf numFmtId="0" fontId="7" fillId="0" borderId="98" xfId="1" applyFont="1" applyBorder="1" applyAlignment="1">
      <alignment horizontal="center" vertical="center"/>
    </xf>
    <xf numFmtId="0" fontId="1" fillId="0" borderId="99" xfId="1" applyFont="1" applyBorder="1" applyAlignment="1">
      <alignment horizontal="center" vertical="center" wrapText="1"/>
    </xf>
    <xf numFmtId="164" fontId="14" fillId="0" borderId="100" xfId="1" applyNumberFormat="1" applyFont="1" applyBorder="1" applyAlignment="1">
      <alignment horizontal="left" vertical="center" wrapText="1"/>
    </xf>
    <xf numFmtId="164" fontId="4" fillId="0" borderId="98" xfId="1" applyNumberFormat="1" applyFont="1" applyBorder="1" applyAlignment="1">
      <alignment horizontal="center"/>
    </xf>
    <xf numFmtId="164" fontId="4" fillId="0" borderId="101" xfId="1" applyNumberFormat="1" applyFont="1" applyBorder="1" applyAlignment="1">
      <alignment horizontal="center"/>
    </xf>
    <xf numFmtId="0" fontId="4" fillId="0" borderId="101" xfId="1" applyFont="1" applyBorder="1" applyAlignment="1">
      <alignment horizontal="center"/>
    </xf>
    <xf numFmtId="164" fontId="1" fillId="0" borderId="101" xfId="0" applyNumberFormat="1" applyFont="1" applyBorder="1" applyAlignment="1">
      <alignment horizontal="center"/>
    </xf>
    <xf numFmtId="164" fontId="7" fillId="0" borderId="102" xfId="1" applyNumberFormat="1" applyFont="1" applyBorder="1" applyAlignment="1">
      <alignment horizontal="center"/>
    </xf>
    <xf numFmtId="164" fontId="4" fillId="0" borderId="103" xfId="1" applyNumberFormat="1" applyFont="1" applyBorder="1" applyAlignment="1">
      <alignment horizontal="center"/>
    </xf>
    <xf numFmtId="164" fontId="1" fillId="0" borderId="101" xfId="1" applyNumberFormat="1" applyFont="1" applyBorder="1" applyAlignment="1">
      <alignment horizontal="center"/>
    </xf>
    <xf numFmtId="164" fontId="7" fillId="0" borderId="104" xfId="1" applyNumberFormat="1" applyFont="1" applyBorder="1" applyAlignment="1">
      <alignment horizontal="center"/>
    </xf>
    <xf numFmtId="164" fontId="7" fillId="0" borderId="41" xfId="1" applyNumberFormat="1" applyFont="1" applyBorder="1" applyAlignment="1">
      <alignment horizontal="center"/>
    </xf>
    <xf numFmtId="164" fontId="7" fillId="0" borderId="16" xfId="1" applyNumberFormat="1" applyFont="1" applyBorder="1" applyAlignment="1">
      <alignment horizontal="center"/>
    </xf>
    <xf numFmtId="0" fontId="7" fillId="0" borderId="105" xfId="1" applyFont="1" applyBorder="1" applyAlignment="1">
      <alignment horizontal="center" vertical="center"/>
    </xf>
    <xf numFmtId="0" fontId="1" fillId="0" borderId="106" xfId="1" applyFont="1" applyBorder="1" applyAlignment="1">
      <alignment horizontal="center" wrapText="1"/>
    </xf>
    <xf numFmtId="164" fontId="14" fillId="0" borderId="91" xfId="1" applyNumberFormat="1" applyFont="1" applyBorder="1" applyAlignment="1">
      <alignment horizontal="left" vertical="center" wrapText="1"/>
    </xf>
    <xf numFmtId="164" fontId="4" fillId="0" borderId="107" xfId="1" applyNumberFormat="1" applyFont="1" applyBorder="1" applyAlignment="1">
      <alignment horizontal="center"/>
    </xf>
    <xf numFmtId="164" fontId="4" fillId="0" borderId="108" xfId="1" applyNumberFormat="1" applyFont="1" applyBorder="1" applyAlignment="1">
      <alignment horizontal="center"/>
    </xf>
    <xf numFmtId="0" fontId="4" fillId="0" borderId="108" xfId="1" applyFont="1" applyBorder="1" applyAlignment="1">
      <alignment horizontal="center"/>
    </xf>
    <xf numFmtId="164" fontId="7" fillId="0" borderId="91" xfId="1" applyNumberFormat="1" applyFont="1" applyBorder="1" applyAlignment="1">
      <alignment horizontal="center"/>
    </xf>
    <xf numFmtId="164" fontId="1" fillId="0" borderId="108" xfId="1" applyNumberFormat="1" applyFont="1" applyBorder="1" applyAlignment="1">
      <alignment horizontal="center"/>
    </xf>
    <xf numFmtId="164" fontId="7" fillId="0" borderId="110" xfId="1" applyNumberFormat="1" applyFont="1" applyBorder="1" applyAlignment="1">
      <alignment horizontal="center"/>
    </xf>
    <xf numFmtId="164" fontId="7" fillId="0" borderId="111" xfId="1" applyNumberFormat="1" applyFont="1" applyBorder="1" applyAlignment="1">
      <alignment horizontal="center"/>
    </xf>
    <xf numFmtId="0" fontId="1" fillId="0" borderId="0" xfId="1" applyBorder="1"/>
    <xf numFmtId="0" fontId="4" fillId="0" borderId="0" xfId="1" applyFont="1" applyBorder="1" applyAlignment="1">
      <alignment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" fillId="2" borderId="0" xfId="1" applyFill="1" applyBorder="1"/>
    <xf numFmtId="14" fontId="4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2" fillId="0" borderId="98" xfId="1" applyFont="1" applyBorder="1" applyAlignment="1">
      <alignment horizontal="center" vertical="center"/>
    </xf>
    <xf numFmtId="0" fontId="1" fillId="0" borderId="99" xfId="1" applyBorder="1" applyAlignment="1">
      <alignment horizontal="center" vertical="center"/>
    </xf>
    <xf numFmtId="164" fontId="4" fillId="0" borderId="36" xfId="1" applyNumberFormat="1" applyFont="1" applyBorder="1" applyAlignment="1" applyProtection="1">
      <alignment horizontal="left" vertical="center" wrapText="1" shrinkToFit="1"/>
      <protection locked="0"/>
    </xf>
    <xf numFmtId="0" fontId="2" fillId="0" borderId="105" xfId="1" applyFont="1" applyBorder="1" applyAlignment="1">
      <alignment horizontal="center" vertical="center"/>
    </xf>
    <xf numFmtId="0" fontId="1" fillId="0" borderId="80" xfId="1" applyBorder="1" applyAlignment="1">
      <alignment horizontal="center" vertical="center"/>
    </xf>
    <xf numFmtId="164" fontId="1" fillId="10" borderId="3" xfId="1" applyNumberFormat="1" applyFont="1" applyFill="1" applyBorder="1" applyAlignment="1">
      <alignment horizontal="center"/>
    </xf>
    <xf numFmtId="164" fontId="2" fillId="10" borderId="3" xfId="1" applyNumberFormat="1" applyFont="1" applyFill="1" applyBorder="1" applyAlignment="1">
      <alignment horizontal="center"/>
    </xf>
    <xf numFmtId="0" fontId="2" fillId="0" borderId="0" xfId="1" applyFont="1" applyBorder="1"/>
    <xf numFmtId="0" fontId="1" fillId="10" borderId="0" xfId="1" applyFill="1"/>
    <xf numFmtId="164" fontId="4" fillId="10" borderId="81" xfId="0" applyNumberFormat="1" applyFont="1" applyFill="1" applyBorder="1" applyAlignment="1">
      <alignment horizontal="center"/>
    </xf>
    <xf numFmtId="164" fontId="4" fillId="10" borderId="82" xfId="0" applyNumberFormat="1" applyFont="1" applyFill="1" applyBorder="1" applyAlignment="1">
      <alignment horizontal="center"/>
    </xf>
    <xf numFmtId="164" fontId="4" fillId="10" borderId="83" xfId="0" applyNumberFormat="1" applyFont="1" applyFill="1" applyBorder="1" applyAlignment="1">
      <alignment horizontal="center"/>
    </xf>
    <xf numFmtId="164" fontId="4" fillId="10" borderId="84" xfId="0" applyNumberFormat="1" applyFont="1" applyFill="1" applyBorder="1" applyAlignment="1">
      <alignment horizontal="center"/>
    </xf>
    <xf numFmtId="164" fontId="7" fillId="10" borderId="84" xfId="0" applyNumberFormat="1" applyFont="1" applyFill="1" applyBorder="1" applyAlignment="1">
      <alignment horizontal="center"/>
    </xf>
    <xf numFmtId="164" fontId="7" fillId="10" borderId="86" xfId="0" applyNumberFormat="1" applyFont="1" applyFill="1" applyBorder="1" applyAlignment="1">
      <alignment horizontal="center"/>
    </xf>
    <xf numFmtId="164" fontId="7" fillId="0" borderId="11" xfId="0" applyNumberFormat="1" applyFont="1" applyBorder="1" applyAlignment="1">
      <alignment horizontal="center" wrapText="1"/>
    </xf>
    <xf numFmtId="164" fontId="7" fillId="0" borderId="11" xfId="0" applyNumberFormat="1" applyFont="1" applyBorder="1" applyAlignment="1">
      <alignment horizontal="center"/>
    </xf>
    <xf numFmtId="164" fontId="7" fillId="0" borderId="7" xfId="1" applyNumberFormat="1" applyFont="1" applyBorder="1" applyAlignment="1">
      <alignment horizontal="center"/>
    </xf>
    <xf numFmtId="164" fontId="24" fillId="0" borderId="45" xfId="0" applyNumberFormat="1" applyFont="1" applyBorder="1" applyAlignment="1">
      <alignment horizontal="center"/>
    </xf>
    <xf numFmtId="164" fontId="24" fillId="0" borderId="44" xfId="0" applyNumberFormat="1" applyFont="1" applyBorder="1" applyAlignment="1">
      <alignment horizontal="center"/>
    </xf>
    <xf numFmtId="164" fontId="24" fillId="0" borderId="39" xfId="0" applyNumberFormat="1" applyFont="1" applyBorder="1" applyAlignment="1">
      <alignment horizontal="center"/>
    </xf>
    <xf numFmtId="0" fontId="7" fillId="0" borderId="18" xfId="0" applyFont="1" applyBorder="1" applyAlignment="1">
      <alignment textRotation="90"/>
    </xf>
    <xf numFmtId="164" fontId="7" fillId="0" borderId="38" xfId="0" applyNumberFormat="1" applyFont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164" fontId="7" fillId="0" borderId="12" xfId="0" applyNumberFormat="1" applyFont="1" applyBorder="1" applyAlignment="1">
      <alignment horizontal="center" wrapText="1"/>
    </xf>
    <xf numFmtId="164" fontId="7" fillId="0" borderId="85" xfId="0" applyNumberFormat="1" applyFont="1" applyBorder="1" applyAlignment="1">
      <alignment horizontal="center"/>
    </xf>
    <xf numFmtId="164" fontId="7" fillId="10" borderId="79" xfId="0" applyNumberFormat="1" applyFont="1" applyFill="1" applyBorder="1" applyAlignment="1">
      <alignment horizontal="center"/>
    </xf>
    <xf numFmtId="164" fontId="2" fillId="0" borderId="38" xfId="1" applyNumberFormat="1" applyFont="1" applyBorder="1" applyAlignment="1">
      <alignment horizontal="center"/>
    </xf>
    <xf numFmtId="164" fontId="2" fillId="0" borderId="12" xfId="1" applyNumberFormat="1" applyFont="1" applyBorder="1" applyAlignment="1">
      <alignment horizontal="center"/>
    </xf>
    <xf numFmtId="164" fontId="7" fillId="0" borderId="55" xfId="1" applyNumberFormat="1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164" fontId="7" fillId="0" borderId="100" xfId="1" applyNumberFormat="1" applyFont="1" applyBorder="1" applyAlignment="1">
      <alignment horizontal="center"/>
    </xf>
    <xf numFmtId="164" fontId="7" fillId="0" borderId="12" xfId="1" applyNumberFormat="1" applyFont="1" applyBorder="1" applyAlignment="1">
      <alignment horizontal="center"/>
    </xf>
    <xf numFmtId="164" fontId="7" fillId="0" borderId="109" xfId="1" applyNumberFormat="1" applyFont="1" applyBorder="1" applyAlignment="1">
      <alignment horizontal="center"/>
    </xf>
    <xf numFmtId="164" fontId="2" fillId="0" borderId="55" xfId="1" applyNumberFormat="1" applyFont="1" applyBorder="1" applyAlignment="1">
      <alignment horizontal="center"/>
    </xf>
    <xf numFmtId="0" fontId="4" fillId="0" borderId="51" xfId="1" applyFont="1" applyBorder="1" applyAlignment="1">
      <alignment textRotation="90"/>
    </xf>
    <xf numFmtId="0" fontId="4" fillId="0" borderId="52" xfId="1" applyFont="1" applyBorder="1" applyAlignment="1">
      <alignment textRotation="90"/>
    </xf>
    <xf numFmtId="0" fontId="4" fillId="0" borderId="53" xfId="1" applyFont="1" applyBorder="1" applyAlignment="1">
      <alignment textRotation="90"/>
    </xf>
    <xf numFmtId="0" fontId="7" fillId="0" borderId="18" xfId="1" applyFont="1" applyBorder="1" applyAlignment="1">
      <alignment textRotation="90"/>
    </xf>
    <xf numFmtId="0" fontId="4" fillId="0" borderId="0" xfId="1" applyFont="1" applyAlignment="1">
      <alignment horizontal="center"/>
    </xf>
    <xf numFmtId="164" fontId="7" fillId="0" borderId="18" xfId="1" applyNumberFormat="1" applyFont="1" applyBorder="1" applyAlignment="1">
      <alignment horizontal="center"/>
    </xf>
    <xf numFmtId="164" fontId="7" fillId="0" borderId="32" xfId="1" applyNumberFormat="1" applyFont="1" applyBorder="1" applyAlignment="1">
      <alignment horizontal="center"/>
    </xf>
    <xf numFmtId="164" fontId="7" fillId="0" borderId="37" xfId="1" applyNumberFormat="1" applyFont="1" applyBorder="1" applyAlignment="1">
      <alignment horizontal="center"/>
    </xf>
    <xf numFmtId="0" fontId="25" fillId="0" borderId="10" xfId="1" applyFont="1" applyBorder="1" applyAlignment="1">
      <alignment horizontal="center"/>
    </xf>
    <xf numFmtId="164" fontId="7" fillId="0" borderId="15" xfId="1" applyNumberFormat="1" applyFont="1" applyBorder="1" applyAlignment="1">
      <alignment horizontal="center"/>
    </xf>
    <xf numFmtId="164" fontId="7" fillId="0" borderId="11" xfId="1" applyNumberFormat="1" applyFont="1" applyBorder="1" applyAlignment="1">
      <alignment horizontal="center" wrapText="1"/>
    </xf>
    <xf numFmtId="0" fontId="7" fillId="0" borderId="7" xfId="1" applyFont="1" applyBorder="1" applyAlignment="1">
      <alignment horizontal="center"/>
    </xf>
    <xf numFmtId="0" fontId="7" fillId="0" borderId="18" xfId="1" applyFont="1" applyBorder="1" applyAlignment="1">
      <alignment horizontal="center"/>
    </xf>
    <xf numFmtId="164" fontId="7" fillId="0" borderId="46" xfId="1" applyNumberFormat="1" applyFont="1" applyBorder="1" applyAlignment="1">
      <alignment horizontal="center"/>
    </xf>
    <xf numFmtId="164" fontId="7" fillId="0" borderId="43" xfId="1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64" fontId="7" fillId="0" borderId="46" xfId="0" applyNumberFormat="1" applyFont="1" applyBorder="1" applyAlignment="1">
      <alignment horizontal="center"/>
    </xf>
    <xf numFmtId="164" fontId="7" fillId="0" borderId="43" xfId="0" applyNumberFormat="1" applyFont="1" applyBorder="1" applyAlignment="1">
      <alignment horizontal="center"/>
    </xf>
    <xf numFmtId="164" fontId="4" fillId="0" borderId="95" xfId="1" applyNumberFormat="1" applyFont="1" applyBorder="1" applyAlignment="1">
      <alignment horizontal="center"/>
    </xf>
    <xf numFmtId="0" fontId="7" fillId="0" borderId="17" xfId="1" applyFont="1" applyBorder="1" applyAlignment="1">
      <alignment horizontal="center"/>
    </xf>
    <xf numFmtId="164" fontId="4" fillId="0" borderId="97" xfId="1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64" fontId="4" fillId="10" borderId="3" xfId="1" applyNumberFormat="1" applyFont="1" applyFill="1" applyBorder="1" applyAlignment="1">
      <alignment horizontal="center"/>
    </xf>
    <xf numFmtId="164" fontId="7" fillId="10" borderId="3" xfId="1" applyNumberFormat="1" applyFont="1" applyFill="1" applyBorder="1" applyAlignment="1">
      <alignment horizontal="center"/>
    </xf>
    <xf numFmtId="0" fontId="24" fillId="0" borderId="45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7" fillId="0" borderId="20" xfId="0" applyFont="1" applyBorder="1" applyAlignment="1">
      <alignment horizontal="left" vertical="center"/>
    </xf>
    <xf numFmtId="0" fontId="28" fillId="0" borderId="44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4" fillId="0" borderId="39" xfId="0" applyFont="1" applyBorder="1" applyAlignment="1">
      <alignment horizontal="center"/>
    </xf>
    <xf numFmtId="164" fontId="24" fillId="0" borderId="14" xfId="0" applyNumberFormat="1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164" fontId="24" fillId="0" borderId="55" xfId="0" applyNumberFormat="1" applyFont="1" applyBorder="1" applyAlignment="1">
      <alignment horizontal="center"/>
    </xf>
    <xf numFmtId="164" fontId="24" fillId="0" borderId="71" xfId="0" applyNumberFormat="1" applyFont="1" applyBorder="1" applyAlignment="1">
      <alignment horizontal="center"/>
    </xf>
    <xf numFmtId="164" fontId="24" fillId="0" borderId="58" xfId="0" applyNumberFormat="1" applyFont="1" applyBorder="1" applyAlignment="1">
      <alignment horizontal="center"/>
    </xf>
    <xf numFmtId="0" fontId="28" fillId="7" borderId="0" xfId="0" applyFont="1" applyFill="1"/>
    <xf numFmtId="0" fontId="0" fillId="0" borderId="0" xfId="0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3" fillId="10" borderId="79" xfId="0" applyFont="1" applyFill="1" applyBorder="1" applyAlignment="1">
      <alignment horizontal="center" vertical="center"/>
    </xf>
    <xf numFmtId="0" fontId="3" fillId="10" borderId="80" xfId="0" applyFont="1" applyFill="1" applyBorder="1" applyAlignment="1">
      <alignment horizontal="center" vertical="center"/>
    </xf>
    <xf numFmtId="0" fontId="7" fillId="10" borderId="50" xfId="0" applyFont="1" applyFill="1" applyBorder="1" applyAlignment="1">
      <alignment horizontal="left" vertical="center"/>
    </xf>
    <xf numFmtId="0" fontId="7" fillId="10" borderId="48" xfId="0" applyFont="1" applyFill="1" applyBorder="1" applyAlignment="1">
      <alignment horizontal="left" vertical="center"/>
    </xf>
    <xf numFmtId="164" fontId="7" fillId="10" borderId="50" xfId="1" applyNumberFormat="1" applyFont="1" applyFill="1" applyBorder="1" applyAlignment="1">
      <alignment horizontal="left" vertical="center" wrapText="1"/>
    </xf>
    <xf numFmtId="164" fontId="7" fillId="10" borderId="48" xfId="1" applyNumberFormat="1" applyFont="1" applyFill="1" applyBorder="1" applyAlignment="1">
      <alignment horizontal="left" vertical="center" wrapText="1"/>
    </xf>
    <xf numFmtId="164" fontId="7" fillId="10" borderId="50" xfId="0" applyNumberFormat="1" applyFont="1" applyFill="1" applyBorder="1" applyAlignment="1">
      <alignment horizontal="left" vertical="center" wrapText="1"/>
    </xf>
    <xf numFmtId="164" fontId="7" fillId="10" borderId="48" xfId="0" applyNumberFormat="1" applyFont="1" applyFill="1" applyBorder="1" applyAlignment="1">
      <alignment horizontal="left" vertical="center" wrapText="1"/>
    </xf>
    <xf numFmtId="0" fontId="4" fillId="10" borderId="50" xfId="0" applyFont="1" applyFill="1" applyBorder="1" applyAlignment="1">
      <alignment horizontal="center" textRotation="90"/>
    </xf>
    <xf numFmtId="0" fontId="4" fillId="10" borderId="48" xfId="0" applyFont="1" applyFill="1" applyBorder="1" applyAlignment="1">
      <alignment horizontal="center" textRotation="90"/>
    </xf>
    <xf numFmtId="0" fontId="4" fillId="10" borderId="49" xfId="0" applyFont="1" applyFill="1" applyBorder="1" applyAlignment="1">
      <alignment horizontal="center" textRotation="90"/>
    </xf>
    <xf numFmtId="164" fontId="4" fillId="10" borderId="50" xfId="1" applyNumberFormat="1" applyFont="1" applyFill="1" applyBorder="1" applyAlignment="1">
      <alignment horizontal="center"/>
    </xf>
    <xf numFmtId="164" fontId="4" fillId="10" borderId="48" xfId="1" applyNumberFormat="1" applyFont="1" applyFill="1" applyBorder="1" applyAlignment="1">
      <alignment horizontal="center"/>
    </xf>
    <xf numFmtId="164" fontId="4" fillId="10" borderId="49" xfId="1" applyNumberFormat="1" applyFont="1" applyFill="1" applyBorder="1" applyAlignment="1">
      <alignment horizontal="center"/>
    </xf>
    <xf numFmtId="164" fontId="4" fillId="10" borderId="50" xfId="0" applyNumberFormat="1" applyFont="1" applyFill="1" applyBorder="1" applyAlignment="1">
      <alignment horizontal="center"/>
    </xf>
    <xf numFmtId="164" fontId="4" fillId="10" borderId="48" xfId="0" applyNumberFormat="1" applyFont="1" applyFill="1" applyBorder="1" applyAlignment="1">
      <alignment horizontal="center"/>
    </xf>
    <xf numFmtId="164" fontId="4" fillId="10" borderId="49" xfId="0" applyNumberFormat="1" applyFont="1" applyFill="1" applyBorder="1" applyAlignment="1">
      <alignment horizontal="center"/>
    </xf>
    <xf numFmtId="0" fontId="3" fillId="10" borderId="27" xfId="0" applyFont="1" applyFill="1" applyBorder="1" applyAlignment="1">
      <alignment horizontal="left" vertical="center"/>
    </xf>
    <xf numFmtId="0" fontId="3" fillId="10" borderId="28" xfId="0" applyFont="1" applyFill="1" applyBorder="1" applyAlignment="1">
      <alignment horizontal="left" vertical="center"/>
    </xf>
    <xf numFmtId="0" fontId="3" fillId="10" borderId="29" xfId="0" applyFont="1" applyFill="1" applyBorder="1" applyAlignment="1">
      <alignment horizontal="left" vertical="center"/>
    </xf>
    <xf numFmtId="164" fontId="4" fillId="10" borderId="27" xfId="0" applyNumberFormat="1" applyFont="1" applyFill="1" applyBorder="1" applyAlignment="1">
      <alignment horizontal="center"/>
    </xf>
    <xf numFmtId="164" fontId="4" fillId="10" borderId="28" xfId="0" applyNumberFormat="1" applyFont="1" applyFill="1" applyBorder="1" applyAlignment="1">
      <alignment horizontal="center"/>
    </xf>
    <xf numFmtId="164" fontId="4" fillId="10" borderId="4" xfId="0" applyNumberFormat="1" applyFont="1" applyFill="1" applyBorder="1" applyAlignment="1">
      <alignment horizontal="center"/>
    </xf>
    <xf numFmtId="164" fontId="4" fillId="10" borderId="29" xfId="0" applyNumberFormat="1" applyFont="1" applyFill="1" applyBorder="1" applyAlignment="1">
      <alignment horizontal="center"/>
    </xf>
    <xf numFmtId="164" fontId="7" fillId="10" borderId="49" xfId="1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0" borderId="41" xfId="0" applyFont="1" applyBorder="1" applyAlignment="1">
      <alignment horizontal="right" textRotation="90"/>
    </xf>
    <xf numFmtId="0" fontId="7" fillId="0" borderId="42" xfId="0" applyFont="1" applyBorder="1" applyAlignment="1">
      <alignment horizontal="right" textRotation="90"/>
    </xf>
    <xf numFmtId="0" fontId="1" fillId="0" borderId="0" xfId="0" applyFont="1"/>
    <xf numFmtId="0" fontId="4" fillId="0" borderId="33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7" fillId="0" borderId="31" xfId="0" applyFont="1" applyBorder="1" applyAlignment="1">
      <alignment horizontal="right" textRotation="90"/>
    </xf>
    <xf numFmtId="0" fontId="7" fillId="0" borderId="17" xfId="0" applyFont="1" applyBorder="1" applyAlignment="1">
      <alignment horizontal="right" textRotation="90"/>
    </xf>
    <xf numFmtId="0" fontId="7" fillId="10" borderId="3" xfId="1" applyFont="1" applyFill="1" applyBorder="1" applyAlignment="1">
      <alignment horizontal="center" vertical="center"/>
    </xf>
    <xf numFmtId="14" fontId="1" fillId="2" borderId="0" xfId="1" applyNumberFormat="1" applyFill="1" applyAlignment="1">
      <alignment horizontal="center"/>
    </xf>
    <xf numFmtId="0" fontId="1" fillId="2" borderId="0" xfId="1" applyFill="1" applyAlignment="1">
      <alignment horizontal="center"/>
    </xf>
    <xf numFmtId="164" fontId="16" fillId="10" borderId="27" xfId="1" applyNumberFormat="1" applyFont="1" applyFill="1" applyBorder="1" applyAlignment="1">
      <alignment horizontal="left" vertical="center" wrapText="1"/>
    </xf>
    <xf numFmtId="164" fontId="16" fillId="10" borderId="28" xfId="1" applyNumberFormat="1" applyFont="1" applyFill="1" applyBorder="1" applyAlignment="1">
      <alignment horizontal="left" vertical="center" wrapText="1"/>
    </xf>
    <xf numFmtId="164" fontId="16" fillId="10" borderId="29" xfId="1" applyNumberFormat="1" applyFont="1" applyFill="1" applyBorder="1" applyAlignment="1">
      <alignment horizontal="left" vertical="center" wrapText="1"/>
    </xf>
    <xf numFmtId="0" fontId="7" fillId="10" borderId="50" xfId="1" applyFont="1" applyFill="1" applyBorder="1" applyAlignment="1">
      <alignment horizontal="left" vertical="center"/>
    </xf>
    <xf numFmtId="0" fontId="7" fillId="10" borderId="48" xfId="1" applyFont="1" applyFill="1" applyBorder="1" applyAlignment="1">
      <alignment horizontal="left" vertical="center"/>
    </xf>
    <xf numFmtId="164" fontId="16" fillId="10" borderId="50" xfId="1" applyNumberFormat="1" applyFont="1" applyFill="1" applyBorder="1" applyAlignment="1">
      <alignment horizontal="left" vertical="center" wrapText="1"/>
    </xf>
    <xf numFmtId="164" fontId="16" fillId="10" borderId="48" xfId="1" applyNumberFormat="1" applyFont="1" applyFill="1" applyBorder="1" applyAlignment="1">
      <alignment horizontal="left" vertical="center" wrapText="1"/>
    </xf>
    <xf numFmtId="0" fontId="7" fillId="10" borderId="50" xfId="1" applyFont="1" applyFill="1" applyBorder="1" applyAlignment="1">
      <alignment horizontal="left" vertical="center" wrapText="1"/>
    </xf>
    <xf numFmtId="0" fontId="7" fillId="10" borderId="48" xfId="1" applyFont="1" applyFill="1" applyBorder="1" applyAlignment="1">
      <alignment horizontal="left" vertical="center" wrapText="1"/>
    </xf>
    <xf numFmtId="164" fontId="16" fillId="10" borderId="50" xfId="0" applyNumberFormat="1" applyFont="1" applyFill="1" applyBorder="1" applyAlignment="1">
      <alignment horizontal="left" vertical="center" wrapText="1"/>
    </xf>
    <xf numFmtId="164" fontId="16" fillId="10" borderId="48" xfId="0" applyNumberFormat="1" applyFont="1" applyFill="1" applyBorder="1" applyAlignment="1">
      <alignment horizontal="left" vertical="center" wrapText="1"/>
    </xf>
    <xf numFmtId="0" fontId="1" fillId="10" borderId="50" xfId="1" applyFont="1" applyFill="1" applyBorder="1" applyAlignment="1">
      <alignment horizontal="center" textRotation="90"/>
    </xf>
    <xf numFmtId="0" fontId="1" fillId="10" borderId="48" xfId="1" applyFont="1" applyFill="1" applyBorder="1" applyAlignment="1">
      <alignment horizontal="center" textRotation="90"/>
    </xf>
    <xf numFmtId="0" fontId="1" fillId="10" borderId="49" xfId="1" applyFont="1" applyFill="1" applyBorder="1" applyAlignment="1">
      <alignment horizontal="center" textRotation="90"/>
    </xf>
    <xf numFmtId="164" fontId="1" fillId="10" borderId="50" xfId="1" applyNumberFormat="1" applyFont="1" applyFill="1" applyBorder="1" applyAlignment="1">
      <alignment horizontal="center"/>
    </xf>
    <xf numFmtId="164" fontId="1" fillId="10" borderId="48" xfId="1" applyNumberFormat="1" applyFont="1" applyFill="1" applyBorder="1" applyAlignment="1">
      <alignment horizontal="center"/>
    </xf>
    <xf numFmtId="164" fontId="1" fillId="10" borderId="49" xfId="1" applyNumberFormat="1" applyFont="1" applyFill="1" applyBorder="1" applyAlignment="1">
      <alignment horizontal="center"/>
    </xf>
    <xf numFmtId="164" fontId="1" fillId="10" borderId="50" xfId="0" applyNumberFormat="1" applyFont="1" applyFill="1" applyBorder="1" applyAlignment="1">
      <alignment horizontal="center"/>
    </xf>
    <xf numFmtId="164" fontId="1" fillId="10" borderId="48" xfId="0" applyNumberFormat="1" applyFont="1" applyFill="1" applyBorder="1" applyAlignment="1">
      <alignment horizontal="center"/>
    </xf>
    <xf numFmtId="164" fontId="1" fillId="10" borderId="49" xfId="0" applyNumberFormat="1" applyFont="1" applyFill="1" applyBorder="1" applyAlignment="1">
      <alignment horizontal="center"/>
    </xf>
    <xf numFmtId="0" fontId="7" fillId="10" borderId="27" xfId="1" applyFont="1" applyFill="1" applyBorder="1" applyAlignment="1">
      <alignment horizontal="left" vertical="center"/>
    </xf>
    <xf numFmtId="0" fontId="7" fillId="10" borderId="28" xfId="1" applyFont="1" applyFill="1" applyBorder="1" applyAlignment="1">
      <alignment horizontal="left" vertical="center"/>
    </xf>
    <xf numFmtId="0" fontId="7" fillId="10" borderId="29" xfId="1" applyFont="1" applyFill="1" applyBorder="1" applyAlignment="1">
      <alignment horizontal="left" vertical="center"/>
    </xf>
    <xf numFmtId="164" fontId="4" fillId="10" borderId="27" xfId="1" applyNumberFormat="1" applyFont="1" applyFill="1" applyBorder="1" applyAlignment="1">
      <alignment horizontal="center"/>
    </xf>
    <xf numFmtId="164" fontId="4" fillId="10" borderId="28" xfId="1" applyNumberFormat="1" applyFont="1" applyFill="1" applyBorder="1" applyAlignment="1">
      <alignment horizontal="center"/>
    </xf>
    <xf numFmtId="164" fontId="4" fillId="10" borderId="29" xfId="1" applyNumberFormat="1" applyFont="1" applyFill="1" applyBorder="1" applyAlignment="1">
      <alignment horizontal="center"/>
    </xf>
    <xf numFmtId="0" fontId="3" fillId="10" borderId="27" xfId="1" applyFont="1" applyFill="1" applyBorder="1" applyAlignment="1">
      <alignment horizontal="left" vertical="center"/>
    </xf>
    <xf numFmtId="0" fontId="3" fillId="10" borderId="28" xfId="1" applyFont="1" applyFill="1" applyBorder="1" applyAlignment="1">
      <alignment horizontal="left" vertical="center"/>
    </xf>
    <xf numFmtId="0" fontId="3" fillId="10" borderId="29" xfId="1" applyFont="1" applyFill="1" applyBorder="1" applyAlignment="1">
      <alignment horizontal="left" vertical="center"/>
    </xf>
    <xf numFmtId="164" fontId="1" fillId="10" borderId="27" xfId="1" applyNumberFormat="1" applyFont="1" applyFill="1" applyBorder="1" applyAlignment="1">
      <alignment horizontal="center"/>
    </xf>
    <xf numFmtId="164" fontId="1" fillId="10" borderId="28" xfId="1" applyNumberFormat="1" applyFont="1" applyFill="1" applyBorder="1" applyAlignment="1">
      <alignment horizontal="center"/>
    </xf>
    <xf numFmtId="164" fontId="1" fillId="10" borderId="29" xfId="1" applyNumberFormat="1" applyFont="1" applyFill="1" applyBorder="1" applyAlignment="1">
      <alignment horizontal="center"/>
    </xf>
    <xf numFmtId="0" fontId="0" fillId="0" borderId="0" xfId="0"/>
    <xf numFmtId="0" fontId="3" fillId="2" borderId="0" xfId="1" applyFont="1" applyFill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/>
    </xf>
    <xf numFmtId="0" fontId="1" fillId="0" borderId="28" xfId="1" applyFont="1" applyBorder="1" applyAlignment="1">
      <alignment horizontal="center"/>
    </xf>
    <xf numFmtId="0" fontId="1" fillId="0" borderId="29" xfId="1" applyFont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0" borderId="31" xfId="1" applyFont="1" applyBorder="1" applyAlignment="1">
      <alignment horizontal="right" textRotation="90"/>
    </xf>
    <xf numFmtId="0" fontId="2" fillId="0" borderId="40" xfId="1" applyFont="1" applyBorder="1" applyAlignment="1">
      <alignment horizontal="right" textRotation="90"/>
    </xf>
    <xf numFmtId="0" fontId="2" fillId="0" borderId="17" xfId="1" applyFont="1" applyBorder="1" applyAlignment="1">
      <alignment horizontal="right" textRotation="90"/>
    </xf>
    <xf numFmtId="0" fontId="7" fillId="10" borderId="27" xfId="1" applyFont="1" applyFill="1" applyBorder="1" applyAlignment="1">
      <alignment horizontal="center" vertical="center"/>
    </xf>
    <xf numFmtId="0" fontId="7" fillId="10" borderId="28" xfId="1" applyFont="1" applyFill="1" applyBorder="1" applyAlignment="1">
      <alignment horizontal="center" vertical="center"/>
    </xf>
    <xf numFmtId="0" fontId="7" fillId="10" borderId="29" xfId="1" applyFont="1" applyFill="1" applyBorder="1" applyAlignment="1">
      <alignment horizontal="center" vertical="center"/>
    </xf>
    <xf numFmtId="0" fontId="4" fillId="10" borderId="48" xfId="1" applyFont="1" applyFill="1" applyBorder="1" applyAlignment="1">
      <alignment horizontal="center" textRotation="90"/>
    </xf>
    <xf numFmtId="0" fontId="4" fillId="10" borderId="49" xfId="1" applyFont="1" applyFill="1" applyBorder="1" applyAlignment="1">
      <alignment horizontal="center" textRotation="90"/>
    </xf>
    <xf numFmtId="164" fontId="4" fillId="10" borderId="94" xfId="1" applyNumberFormat="1" applyFont="1" applyFill="1" applyBorder="1" applyAlignment="1">
      <alignment horizontal="center"/>
    </xf>
    <xf numFmtId="164" fontId="4" fillId="10" borderId="74" xfId="1" applyNumberFormat="1" applyFont="1" applyFill="1" applyBorder="1" applyAlignment="1">
      <alignment horizontal="center"/>
    </xf>
    <xf numFmtId="164" fontId="4" fillId="10" borderId="93" xfId="1" applyNumberFormat="1" applyFont="1" applyFill="1" applyBorder="1" applyAlignment="1">
      <alignment horizontal="center"/>
    </xf>
    <xf numFmtId="0" fontId="7" fillId="10" borderId="114" xfId="1" applyFont="1" applyFill="1" applyBorder="1" applyAlignment="1">
      <alignment horizontal="left" vertical="center"/>
    </xf>
    <xf numFmtId="0" fontId="7" fillId="10" borderId="115" xfId="1" applyFont="1" applyFill="1" applyBorder="1" applyAlignment="1">
      <alignment horizontal="left" vertical="center"/>
    </xf>
    <xf numFmtId="0" fontId="7" fillId="10" borderId="73" xfId="1" applyFont="1" applyFill="1" applyBorder="1" applyAlignment="1">
      <alignment horizontal="left" vertical="center"/>
    </xf>
    <xf numFmtId="0" fontId="7" fillId="10" borderId="74" xfId="1" applyFont="1" applyFill="1" applyBorder="1" applyAlignment="1">
      <alignment horizontal="left" vertical="center"/>
    </xf>
    <xf numFmtId="0" fontId="7" fillId="10" borderId="75" xfId="1" applyFont="1" applyFill="1" applyBorder="1" applyAlignment="1">
      <alignment horizontal="left" vertical="center"/>
    </xf>
    <xf numFmtId="164" fontId="7" fillId="10" borderId="54" xfId="1" applyNumberFormat="1" applyFont="1" applyFill="1" applyBorder="1" applyAlignment="1">
      <alignment horizontal="left" vertical="center" wrapText="1"/>
    </xf>
    <xf numFmtId="164" fontId="7" fillId="10" borderId="54" xfId="0" applyNumberFormat="1" applyFont="1" applyFill="1" applyBorder="1" applyAlignment="1">
      <alignment horizontal="left" vertical="center" wrapText="1"/>
    </xf>
    <xf numFmtId="164" fontId="7" fillId="10" borderId="75" xfId="0" applyNumberFormat="1" applyFont="1" applyFill="1" applyBorder="1" applyAlignment="1">
      <alignment horizontal="left" vertical="center" wrapText="1"/>
    </xf>
    <xf numFmtId="0" fontId="7" fillId="10" borderId="54" xfId="1" applyFont="1" applyFill="1" applyBorder="1" applyAlignment="1">
      <alignment horizontal="left" vertical="center" wrapText="1"/>
    </xf>
    <xf numFmtId="0" fontId="7" fillId="10" borderId="49" xfId="1" applyFont="1" applyFill="1" applyBorder="1" applyAlignment="1">
      <alignment horizontal="left" vertical="center" wrapText="1"/>
    </xf>
    <xf numFmtId="0" fontId="3" fillId="2" borderId="40" xfId="1" applyFont="1" applyFill="1" applyBorder="1" applyAlignment="1">
      <alignment horizontal="center" vertical="center"/>
    </xf>
    <xf numFmtId="0" fontId="7" fillId="0" borderId="30" xfId="1" applyFont="1" applyBorder="1" applyAlignment="1">
      <alignment horizontal="right" textRotation="90"/>
    </xf>
    <xf numFmtId="0" fontId="7" fillId="0" borderId="40" xfId="1" applyFont="1" applyBorder="1" applyAlignment="1">
      <alignment horizontal="right" textRotation="90"/>
    </xf>
    <xf numFmtId="0" fontId="7" fillId="0" borderId="31" xfId="1" applyFont="1" applyBorder="1" applyAlignment="1">
      <alignment horizontal="right" textRotation="90"/>
    </xf>
    <xf numFmtId="0" fontId="7" fillId="0" borderId="17" xfId="1" applyFont="1" applyBorder="1" applyAlignment="1">
      <alignment horizontal="right" textRotation="90"/>
    </xf>
    <xf numFmtId="0" fontId="1" fillId="0" borderId="33" xfId="1" applyBorder="1" applyAlignment="1">
      <alignment horizontal="center" vertical="center"/>
    </xf>
    <xf numFmtId="0" fontId="1" fillId="0" borderId="51" xfId="1" applyBorder="1" applyAlignment="1">
      <alignment horizontal="center" vertical="center"/>
    </xf>
    <xf numFmtId="0" fontId="4" fillId="0" borderId="26" xfId="1" applyFont="1" applyBorder="1" applyAlignment="1">
      <alignment horizontal="center"/>
    </xf>
    <xf numFmtId="0" fontId="4" fillId="0" borderId="23" xfId="1" applyFont="1" applyBorder="1" applyAlignment="1">
      <alignment horizontal="center"/>
    </xf>
    <xf numFmtId="0" fontId="4" fillId="0" borderId="24" xfId="1" applyFont="1" applyBorder="1" applyAlignment="1">
      <alignment horizontal="center"/>
    </xf>
    <xf numFmtId="0" fontId="4" fillId="0" borderId="25" xfId="1" applyFont="1" applyBorder="1" applyAlignment="1">
      <alignment horizontal="center"/>
    </xf>
    <xf numFmtId="0" fontId="1" fillId="0" borderId="112" xfId="1" applyBorder="1" applyAlignment="1">
      <alignment horizontal="center" vertical="center" wrapText="1"/>
    </xf>
    <xf numFmtId="0" fontId="1" fillId="0" borderId="113" xfId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2" borderId="0" xfId="1" applyFont="1" applyFill="1" applyAlignment="1">
      <alignment vertical="center"/>
    </xf>
    <xf numFmtId="0" fontId="1" fillId="2" borderId="0" xfId="1" applyFont="1" applyFill="1" applyAlignment="1">
      <alignment horizontal="left" vertical="center"/>
    </xf>
    <xf numFmtId="0" fontId="29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</xdr:colOff>
      <xdr:row>0</xdr:row>
      <xdr:rowOff>111125</xdr:rowOff>
    </xdr:from>
    <xdr:to>
      <xdr:col>2</xdr:col>
      <xdr:colOff>3209925</xdr:colOff>
      <xdr:row>4</xdr:row>
      <xdr:rowOff>149225</xdr:rowOff>
    </xdr:to>
    <xdr:pic>
      <xdr:nvPicPr>
        <xdr:cNvPr id="2602" name="Obraz 1">
          <a:extLst>
            <a:ext uri="{FF2B5EF4-FFF2-40B4-BE49-F238E27FC236}">
              <a16:creationId xmlns:a16="http://schemas.microsoft.com/office/drawing/2014/main" id="{632E3C52-AC23-F442-BAEC-64C2DB346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8650" y="111125"/>
          <a:ext cx="3184525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850900</xdr:colOff>
      <xdr:row>0</xdr:row>
      <xdr:rowOff>0</xdr:rowOff>
    </xdr:from>
    <xdr:to>
      <xdr:col>2</xdr:col>
      <xdr:colOff>2322295</xdr:colOff>
      <xdr:row>4</xdr:row>
      <xdr:rowOff>50800</xdr:rowOff>
    </xdr:to>
    <xdr:pic>
      <xdr:nvPicPr>
        <xdr:cNvPr id="7049" name="Obraz 1">
          <a:extLst>
            <a:ext uri="{FF2B5EF4-FFF2-40B4-BE49-F238E27FC236}">
              <a16:creationId xmlns:a16="http://schemas.microsoft.com/office/drawing/2014/main" id="{EDD234DF-17C4-5A44-A476-BF0CC4A52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400" y="0"/>
          <a:ext cx="30480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23</xdr:col>
      <xdr:colOff>309245</xdr:colOff>
      <xdr:row>42</xdr:row>
      <xdr:rowOff>0</xdr:rowOff>
    </xdr:from>
    <xdr:ext cx="65" cy="172227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D1B536C1-10E3-A742-9D93-97A8CCCF086D}"/>
            </a:ext>
          </a:extLst>
        </xdr:cNvPr>
        <xdr:cNvSpPr txBox="1"/>
      </xdr:nvSpPr>
      <xdr:spPr>
        <a:xfrm>
          <a:off x="14315531" y="1651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43</xdr:col>
      <xdr:colOff>274320</xdr:colOff>
      <xdr:row>25</xdr:row>
      <xdr:rowOff>215900</xdr:rowOff>
    </xdr:from>
    <xdr:ext cx="65" cy="172227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F19A6583-3F25-2146-8DEF-324ADC7A71E2}"/>
            </a:ext>
          </a:extLst>
        </xdr:cNvPr>
        <xdr:cNvSpPr txBox="1"/>
      </xdr:nvSpPr>
      <xdr:spPr>
        <a:xfrm>
          <a:off x="25420320" y="104121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296545</xdr:colOff>
      <xdr:row>31</xdr:row>
      <xdr:rowOff>0</xdr:rowOff>
    </xdr:from>
    <xdr:ext cx="65" cy="185277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928081BA-2581-7F47-AB86-B9FB8BB198EE}"/>
            </a:ext>
          </a:extLst>
        </xdr:cNvPr>
        <xdr:cNvSpPr txBox="1"/>
      </xdr:nvSpPr>
      <xdr:spPr>
        <a:xfrm>
          <a:off x="21133155" y="12484746"/>
          <a:ext cx="65" cy="1852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</xdr:col>
      <xdr:colOff>901700</xdr:colOff>
      <xdr:row>0</xdr:row>
      <xdr:rowOff>76200</xdr:rowOff>
    </xdr:from>
    <xdr:to>
      <xdr:col>2</xdr:col>
      <xdr:colOff>3672416</xdr:colOff>
      <xdr:row>5</xdr:row>
      <xdr:rowOff>127000</xdr:rowOff>
    </xdr:to>
    <xdr:pic>
      <xdr:nvPicPr>
        <xdr:cNvPr id="7586" name="Obraz 1">
          <a:extLst>
            <a:ext uri="{FF2B5EF4-FFF2-40B4-BE49-F238E27FC236}">
              <a16:creationId xmlns:a16="http://schemas.microsoft.com/office/drawing/2014/main" id="{D2642242-78A4-3240-BB58-D9990326F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800" y="254000"/>
          <a:ext cx="3975100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23</xdr:col>
      <xdr:colOff>296545</xdr:colOff>
      <xdr:row>38</xdr:row>
      <xdr:rowOff>2721</xdr:rowOff>
    </xdr:from>
    <xdr:ext cx="65" cy="185277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3263F21C-841E-F740-BB9F-7D1B9515A42A}"/>
            </a:ext>
          </a:extLst>
        </xdr:cNvPr>
        <xdr:cNvSpPr txBox="1"/>
      </xdr:nvSpPr>
      <xdr:spPr>
        <a:xfrm>
          <a:off x="21133155" y="14898314"/>
          <a:ext cx="65" cy="1852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erownik/AppData/Local/Microsoft/Windows/Temporary%20Internet%20Files/Content.Outlook/9Y0057LJ/Plan%20kszta&#322;cenia%202%20ROK%20II%20STOPIE&#323;%20Piel&#281;gniarstwo%20II%20TOK%20A%2019%2001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G57"/>
  <sheetViews>
    <sheetView showZeros="0" view="pageBreakPreview" zoomScale="80" zoomScaleNormal="130" zoomScaleSheetLayoutView="80" zoomScalePageLayoutView="80" workbookViewId="0">
      <selection activeCell="J4" sqref="J4"/>
    </sheetView>
  </sheetViews>
  <sheetFormatPr defaultColWidth="11.42578125" defaultRowHeight="15" x14ac:dyDescent="0.2"/>
  <cols>
    <col min="1" max="1" width="4.140625" style="1" customWidth="1"/>
    <col min="2" max="2" width="14" style="1" customWidth="1"/>
    <col min="3" max="3" width="64" style="11" customWidth="1"/>
    <col min="4" max="13" width="6.7109375" style="1" customWidth="1"/>
    <col min="14" max="14" width="6.7109375" style="6" customWidth="1"/>
    <col min="15" max="15" width="6.7109375" style="1" customWidth="1"/>
    <col min="16" max="16" width="6.7109375" style="4" customWidth="1"/>
    <col min="17" max="31" width="6.7109375" style="1" customWidth="1"/>
    <col min="32" max="32" width="6.7109375" style="6" customWidth="1"/>
    <col min="33" max="33" width="6.7109375" style="1" customWidth="1"/>
    <col min="34" max="34" width="6.7109375" style="4" customWidth="1"/>
    <col min="35" max="41" width="6.7109375" style="1" customWidth="1"/>
    <col min="42" max="16384" width="11.42578125" style="1"/>
  </cols>
  <sheetData>
    <row r="1" spans="1:41" x14ac:dyDescent="0.2">
      <c r="N1" s="1"/>
      <c r="P1" s="1"/>
      <c r="AF1" s="1"/>
      <c r="AH1" s="1"/>
      <c r="AM1" s="48"/>
    </row>
    <row r="2" spans="1:41" x14ac:dyDescent="0.2">
      <c r="N2" s="1"/>
      <c r="P2" s="1"/>
      <c r="AF2" s="1"/>
      <c r="AH2" s="1"/>
      <c r="AJ2" s="381"/>
      <c r="AK2" s="381"/>
      <c r="AL2" s="381"/>
      <c r="AM2" s="381"/>
      <c r="AN2" s="381"/>
    </row>
    <row r="3" spans="1:41" x14ac:dyDescent="0.2">
      <c r="N3" s="1"/>
      <c r="P3" s="1"/>
      <c r="AF3" s="1"/>
      <c r="AH3" s="1"/>
      <c r="AM3" s="48"/>
    </row>
    <row r="4" spans="1:41" x14ac:dyDescent="0.2">
      <c r="N4" s="1"/>
      <c r="P4" s="1"/>
      <c r="AF4" s="1"/>
      <c r="AH4" s="1"/>
      <c r="AJ4" s="381"/>
      <c r="AK4" s="381"/>
      <c r="AL4" s="381"/>
      <c r="AM4" s="381"/>
      <c r="AN4" s="381"/>
    </row>
    <row r="5" spans="1:41" x14ac:dyDescent="0.2">
      <c r="N5" s="1"/>
      <c r="P5" s="1"/>
      <c r="AF5" s="1"/>
      <c r="AH5" s="1"/>
    </row>
    <row r="6" spans="1:41" s="9" customFormat="1" ht="20.100000000000001" customHeight="1" x14ac:dyDescent="0.2">
      <c r="A6" s="378" t="s">
        <v>76</v>
      </c>
      <c r="B6" s="378"/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</row>
    <row r="7" spans="1:41" s="9" customFormat="1" ht="20.100000000000001" customHeight="1" x14ac:dyDescent="0.2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378"/>
      <c r="P7" s="378"/>
      <c r="Q7" s="378"/>
      <c r="R7" s="378"/>
      <c r="S7" s="378"/>
      <c r="T7" s="378"/>
      <c r="U7" s="378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</row>
    <row r="8" spans="1:41" ht="17.100000000000001" customHeight="1" x14ac:dyDescent="0.2">
      <c r="D8" s="350"/>
      <c r="L8" s="473" t="s">
        <v>120</v>
      </c>
      <c r="M8" s="473"/>
      <c r="N8" s="1"/>
      <c r="P8" s="1"/>
      <c r="AF8" s="1"/>
      <c r="AH8" s="1"/>
    </row>
    <row r="9" spans="1:41" s="10" customFormat="1" ht="17.100000000000001" customHeight="1" x14ac:dyDescent="0.2">
      <c r="A9" s="38" t="s">
        <v>121</v>
      </c>
      <c r="B9" s="31"/>
      <c r="C9" s="30"/>
      <c r="D9" s="350"/>
      <c r="L9" s="474" t="s">
        <v>123</v>
      </c>
      <c r="M9" s="473" t="s">
        <v>124</v>
      </c>
    </row>
    <row r="10" spans="1:41" s="10" customFormat="1" ht="17.100000000000001" customHeight="1" x14ac:dyDescent="0.25">
      <c r="A10" s="30" t="s">
        <v>119</v>
      </c>
      <c r="B10" s="31"/>
      <c r="C10" s="30"/>
      <c r="D10" s="350"/>
      <c r="L10" s="474" t="s">
        <v>123</v>
      </c>
      <c r="M10" s="473" t="s">
        <v>125</v>
      </c>
    </row>
    <row r="11" spans="1:41" s="10" customFormat="1" ht="15" customHeight="1" x14ac:dyDescent="0.2">
      <c r="A11" s="30" t="s">
        <v>71</v>
      </c>
      <c r="B11" s="31"/>
      <c r="C11" s="30"/>
      <c r="D11" s="350"/>
    </row>
    <row r="12" spans="1:41" s="10" customFormat="1" ht="15" customHeight="1" x14ac:dyDescent="0.2">
      <c r="A12" s="30" t="s">
        <v>118</v>
      </c>
      <c r="B12" s="31"/>
      <c r="C12" s="30"/>
      <c r="D12" s="350"/>
    </row>
    <row r="13" spans="1:41" ht="15" customHeight="1" x14ac:dyDescent="0.25">
      <c r="A13" s="32" t="s">
        <v>94</v>
      </c>
      <c r="B13" s="33"/>
      <c r="C13" s="14"/>
      <c r="D13" s="350"/>
      <c r="N13" s="1"/>
      <c r="P13" s="1"/>
      <c r="AF13" s="1"/>
      <c r="AH13" s="1"/>
    </row>
    <row r="14" spans="1:41" ht="12.75" x14ac:dyDescent="0.2">
      <c r="C14" s="29"/>
      <c r="N14" s="1"/>
      <c r="P14" s="1"/>
      <c r="AF14" s="1"/>
      <c r="AH14" s="1"/>
    </row>
    <row r="15" spans="1:41" ht="15.75" thickBot="1" x14ac:dyDescent="0.25">
      <c r="N15" s="1"/>
      <c r="P15" s="1"/>
      <c r="AF15" s="1"/>
      <c r="AH15" s="1"/>
    </row>
    <row r="16" spans="1:41" ht="13.5" customHeight="1" thickBot="1" x14ac:dyDescent="0.25">
      <c r="A16" s="382" t="s">
        <v>6</v>
      </c>
      <c r="B16" s="52"/>
      <c r="C16" s="384" t="s">
        <v>5</v>
      </c>
      <c r="D16" s="386" t="s">
        <v>9</v>
      </c>
      <c r="E16" s="386"/>
      <c r="F16" s="387"/>
      <c r="G16" s="387"/>
      <c r="H16" s="387"/>
      <c r="I16" s="387"/>
      <c r="J16" s="387"/>
      <c r="K16" s="387"/>
      <c r="L16" s="387"/>
      <c r="M16" s="387"/>
      <c r="N16" s="387"/>
      <c r="O16" s="387"/>
      <c r="P16" s="387"/>
      <c r="Q16" s="387"/>
      <c r="R16" s="387"/>
      <c r="S16" s="387"/>
      <c r="T16" s="387"/>
      <c r="U16" s="388"/>
      <c r="V16" s="389" t="s">
        <v>10</v>
      </c>
      <c r="W16" s="386"/>
      <c r="X16" s="386"/>
      <c r="Y16" s="386"/>
      <c r="Z16" s="386"/>
      <c r="AA16" s="386"/>
      <c r="AB16" s="386"/>
      <c r="AC16" s="386"/>
      <c r="AD16" s="387"/>
      <c r="AE16" s="387"/>
      <c r="AF16" s="387"/>
      <c r="AG16" s="387"/>
      <c r="AH16" s="387"/>
      <c r="AI16" s="387"/>
      <c r="AJ16" s="387"/>
      <c r="AK16" s="387"/>
      <c r="AL16" s="387"/>
      <c r="AM16" s="388"/>
      <c r="AN16" s="390" t="s">
        <v>11</v>
      </c>
      <c r="AO16" s="379" t="s">
        <v>67</v>
      </c>
    </row>
    <row r="17" spans="1:111" ht="248.25" thickBot="1" x14ac:dyDescent="0.25">
      <c r="A17" s="383"/>
      <c r="B17" s="53" t="s">
        <v>74</v>
      </c>
      <c r="C17" s="385"/>
      <c r="D17" s="54" t="s">
        <v>12</v>
      </c>
      <c r="E17" s="54" t="s">
        <v>13</v>
      </c>
      <c r="F17" s="55" t="s">
        <v>112</v>
      </c>
      <c r="G17" s="55" t="s">
        <v>14</v>
      </c>
      <c r="H17" s="55" t="s">
        <v>15</v>
      </c>
      <c r="I17" s="55" t="s">
        <v>16</v>
      </c>
      <c r="J17" s="55" t="s">
        <v>17</v>
      </c>
      <c r="K17" s="55" t="s">
        <v>37</v>
      </c>
      <c r="L17" s="55" t="s">
        <v>113</v>
      </c>
      <c r="M17" s="55" t="s">
        <v>18</v>
      </c>
      <c r="N17" s="55" t="s">
        <v>22</v>
      </c>
      <c r="O17" s="55" t="s">
        <v>73</v>
      </c>
      <c r="P17" s="55" t="s">
        <v>19</v>
      </c>
      <c r="Q17" s="55" t="s">
        <v>0</v>
      </c>
      <c r="R17" s="55" t="s">
        <v>20</v>
      </c>
      <c r="S17" s="55" t="s">
        <v>8</v>
      </c>
      <c r="T17" s="55" t="s">
        <v>1</v>
      </c>
      <c r="U17" s="300" t="s">
        <v>66</v>
      </c>
      <c r="V17" s="54" t="s">
        <v>12</v>
      </c>
      <c r="W17" s="54" t="s">
        <v>13</v>
      </c>
      <c r="X17" s="54" t="s">
        <v>112</v>
      </c>
      <c r="Y17" s="54" t="s">
        <v>14</v>
      </c>
      <c r="Z17" s="54" t="s">
        <v>15</v>
      </c>
      <c r="AA17" s="54" t="s">
        <v>16</v>
      </c>
      <c r="AB17" s="54" t="s">
        <v>17</v>
      </c>
      <c r="AC17" s="55" t="s">
        <v>38</v>
      </c>
      <c r="AD17" s="55" t="s">
        <v>113</v>
      </c>
      <c r="AE17" s="55" t="s">
        <v>18</v>
      </c>
      <c r="AF17" s="55" t="s">
        <v>22</v>
      </c>
      <c r="AG17" s="55" t="s">
        <v>73</v>
      </c>
      <c r="AH17" s="55" t="s">
        <v>19</v>
      </c>
      <c r="AI17" s="55" t="s">
        <v>0</v>
      </c>
      <c r="AJ17" s="55" t="s">
        <v>20</v>
      </c>
      <c r="AK17" s="55" t="s">
        <v>8</v>
      </c>
      <c r="AL17" s="55" t="s">
        <v>1</v>
      </c>
      <c r="AM17" s="300" t="s">
        <v>66</v>
      </c>
      <c r="AN17" s="391"/>
      <c r="AO17" s="380"/>
    </row>
    <row r="18" spans="1:111" ht="15.95" customHeight="1" thickTop="1" thickBot="1" x14ac:dyDescent="0.25">
      <c r="A18" s="355" t="s">
        <v>77</v>
      </c>
      <c r="B18" s="356"/>
      <c r="C18" s="356"/>
      <c r="D18" s="361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  <c r="X18" s="362"/>
      <c r="Y18" s="362"/>
      <c r="Z18" s="362"/>
      <c r="AA18" s="362"/>
      <c r="AB18" s="362"/>
      <c r="AC18" s="362"/>
      <c r="AD18" s="362"/>
      <c r="AE18" s="362"/>
      <c r="AF18" s="362"/>
      <c r="AG18" s="362"/>
      <c r="AH18" s="362"/>
      <c r="AI18" s="362"/>
      <c r="AJ18" s="362"/>
      <c r="AK18" s="362"/>
      <c r="AL18" s="362"/>
      <c r="AM18" s="362"/>
      <c r="AN18" s="362"/>
      <c r="AO18" s="363"/>
    </row>
    <row r="19" spans="1:111" s="3" customFormat="1" ht="15.95" customHeight="1" thickTop="1" x14ac:dyDescent="0.25">
      <c r="A19" s="56">
        <v>1</v>
      </c>
      <c r="B19" s="73" t="s">
        <v>21</v>
      </c>
      <c r="C19" s="155" t="s">
        <v>45</v>
      </c>
      <c r="D19" s="93"/>
      <c r="E19" s="93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>
        <f>SUM(D19:O19)</f>
        <v>0</v>
      </c>
      <c r="S19" s="94">
        <f t="shared" ref="S19:S38" si="0">SUM(D19:Q19)</f>
        <v>0</v>
      </c>
      <c r="T19" s="95"/>
      <c r="U19" s="96"/>
      <c r="V19" s="93">
        <v>15</v>
      </c>
      <c r="W19" s="93"/>
      <c r="X19" s="93">
        <v>15</v>
      </c>
      <c r="Y19" s="93"/>
      <c r="Z19" s="93"/>
      <c r="AA19" s="93"/>
      <c r="AB19" s="93"/>
      <c r="AC19" s="93"/>
      <c r="AD19" s="94"/>
      <c r="AE19" s="94"/>
      <c r="AF19" s="94"/>
      <c r="AG19" s="94"/>
      <c r="AH19" s="94"/>
      <c r="AI19" s="94"/>
      <c r="AJ19" s="94">
        <f t="shared" ref="AJ19:AJ41" si="1">SUM(V19:AG19)</f>
        <v>30</v>
      </c>
      <c r="AK19" s="94">
        <f t="shared" ref="AK19:AK41" si="2">SUM(V19:AI19)</f>
        <v>30</v>
      </c>
      <c r="AL19" s="95" t="s">
        <v>78</v>
      </c>
      <c r="AM19" s="98">
        <v>3</v>
      </c>
      <c r="AN19" s="97">
        <f t="shared" ref="AN19:AN43" si="3">SUM(S19,AK19)</f>
        <v>30</v>
      </c>
      <c r="AO19" s="98">
        <f t="shared" ref="AO19:AO43" si="4">SUM(U19,AM19)</f>
        <v>3</v>
      </c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</row>
    <row r="20" spans="1:111" s="3" customFormat="1" ht="15.95" customHeight="1" x14ac:dyDescent="0.25">
      <c r="A20" s="57">
        <v>2</v>
      </c>
      <c r="B20" s="152" t="s">
        <v>40</v>
      </c>
      <c r="C20" s="156" t="s">
        <v>46</v>
      </c>
      <c r="D20" s="99">
        <v>20</v>
      </c>
      <c r="E20" s="99"/>
      <c r="F20" s="100">
        <v>20</v>
      </c>
      <c r="G20" s="100"/>
      <c r="H20" s="100"/>
      <c r="I20" s="100"/>
      <c r="J20" s="101"/>
      <c r="K20" s="100"/>
      <c r="L20" s="100"/>
      <c r="M20" s="100"/>
      <c r="N20" s="100"/>
      <c r="O20" s="100"/>
      <c r="P20" s="102"/>
      <c r="Q20" s="100"/>
      <c r="R20" s="100">
        <f>SUM(D20:O20)</f>
        <v>40</v>
      </c>
      <c r="S20" s="100">
        <f t="shared" si="0"/>
        <v>40</v>
      </c>
      <c r="T20" s="104" t="s">
        <v>78</v>
      </c>
      <c r="U20" s="294">
        <v>4</v>
      </c>
      <c r="V20" s="99"/>
      <c r="W20" s="99"/>
      <c r="X20" s="99"/>
      <c r="Y20" s="99"/>
      <c r="Z20" s="99"/>
      <c r="AA20" s="99"/>
      <c r="AB20" s="99"/>
      <c r="AC20" s="99"/>
      <c r="AD20" s="100"/>
      <c r="AE20" s="100"/>
      <c r="AF20" s="100"/>
      <c r="AG20" s="100"/>
      <c r="AH20" s="100"/>
      <c r="AI20" s="100"/>
      <c r="AJ20" s="100">
        <f t="shared" si="1"/>
        <v>0</v>
      </c>
      <c r="AK20" s="100">
        <f t="shared" si="2"/>
        <v>0</v>
      </c>
      <c r="AL20" s="104"/>
      <c r="AM20" s="295"/>
      <c r="AN20" s="97">
        <f t="shared" si="3"/>
        <v>40</v>
      </c>
      <c r="AO20" s="98">
        <f t="shared" si="4"/>
        <v>4</v>
      </c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</row>
    <row r="21" spans="1:111" s="3" customFormat="1" ht="15.95" customHeight="1" x14ac:dyDescent="0.25">
      <c r="A21" s="57">
        <v>3</v>
      </c>
      <c r="B21" s="153" t="s">
        <v>21</v>
      </c>
      <c r="C21" s="157" t="s">
        <v>47</v>
      </c>
      <c r="D21" s="99">
        <v>20</v>
      </c>
      <c r="E21" s="103"/>
      <c r="F21" s="100">
        <v>20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>
        <f t="shared" ref="R21:R41" si="5">SUM(D21:O21)</f>
        <v>40</v>
      </c>
      <c r="S21" s="100">
        <f t="shared" si="0"/>
        <v>40</v>
      </c>
      <c r="T21" s="104" t="s">
        <v>78</v>
      </c>
      <c r="U21" s="295">
        <v>4</v>
      </c>
      <c r="V21" s="99"/>
      <c r="W21" s="99"/>
      <c r="X21" s="99"/>
      <c r="Y21" s="99"/>
      <c r="Z21" s="99"/>
      <c r="AA21" s="99"/>
      <c r="AB21" s="99"/>
      <c r="AC21" s="99"/>
      <c r="AD21" s="100"/>
      <c r="AE21" s="100"/>
      <c r="AF21" s="100"/>
      <c r="AG21" s="100"/>
      <c r="AH21" s="100"/>
      <c r="AI21" s="100"/>
      <c r="AJ21" s="100">
        <f t="shared" si="1"/>
        <v>0</v>
      </c>
      <c r="AK21" s="100">
        <f t="shared" si="2"/>
        <v>0</v>
      </c>
      <c r="AL21" s="104"/>
      <c r="AM21" s="295"/>
      <c r="AN21" s="97">
        <f t="shared" si="3"/>
        <v>40</v>
      </c>
      <c r="AO21" s="98">
        <f t="shared" si="4"/>
        <v>4</v>
      </c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</row>
    <row r="22" spans="1:111" s="3" customFormat="1" ht="15.95" customHeight="1" x14ac:dyDescent="0.25">
      <c r="A22" s="57">
        <v>4</v>
      </c>
      <c r="B22" s="153" t="s">
        <v>21</v>
      </c>
      <c r="C22" s="156" t="s">
        <v>26</v>
      </c>
      <c r="D22" s="99"/>
      <c r="E22" s="99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>
        <f t="shared" si="5"/>
        <v>0</v>
      </c>
      <c r="S22" s="100">
        <f t="shared" si="0"/>
        <v>0</v>
      </c>
      <c r="T22" s="104"/>
      <c r="U22" s="105"/>
      <c r="V22" s="99"/>
      <c r="W22" s="99"/>
      <c r="X22" s="99"/>
      <c r="Y22" s="99"/>
      <c r="Z22" s="99"/>
      <c r="AA22" s="99"/>
      <c r="AB22" s="99"/>
      <c r="AC22" s="99"/>
      <c r="AD22" s="100"/>
      <c r="AE22" s="100">
        <v>30</v>
      </c>
      <c r="AF22" s="100"/>
      <c r="AG22" s="100"/>
      <c r="AH22" s="100"/>
      <c r="AI22" s="100"/>
      <c r="AJ22" s="100">
        <f t="shared" si="1"/>
        <v>30</v>
      </c>
      <c r="AK22" s="100">
        <f t="shared" si="2"/>
        <v>30</v>
      </c>
      <c r="AL22" s="95" t="s">
        <v>78</v>
      </c>
      <c r="AM22" s="295">
        <v>2</v>
      </c>
      <c r="AN22" s="97">
        <f t="shared" si="3"/>
        <v>30</v>
      </c>
      <c r="AO22" s="98">
        <f t="shared" si="4"/>
        <v>2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</row>
    <row r="23" spans="1:111" s="3" customFormat="1" ht="15.95" customHeight="1" thickBot="1" x14ac:dyDescent="0.3">
      <c r="A23" s="58">
        <v>5</v>
      </c>
      <c r="B23" s="76" t="s">
        <v>21</v>
      </c>
      <c r="C23" s="77" t="s">
        <v>48</v>
      </c>
      <c r="D23" s="106"/>
      <c r="E23" s="106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>
        <f t="shared" si="5"/>
        <v>0</v>
      </c>
      <c r="S23" s="107">
        <f t="shared" si="0"/>
        <v>0</v>
      </c>
      <c r="T23" s="108"/>
      <c r="U23" s="109"/>
      <c r="V23" s="106">
        <v>20</v>
      </c>
      <c r="W23" s="106"/>
      <c r="X23" s="106">
        <v>10</v>
      </c>
      <c r="Y23" s="106"/>
      <c r="Z23" s="106"/>
      <c r="AA23" s="106"/>
      <c r="AB23" s="106"/>
      <c r="AC23" s="106"/>
      <c r="AD23" s="107"/>
      <c r="AE23" s="107"/>
      <c r="AF23" s="107"/>
      <c r="AG23" s="107"/>
      <c r="AH23" s="107"/>
      <c r="AI23" s="107"/>
      <c r="AJ23" s="107">
        <f t="shared" si="1"/>
        <v>30</v>
      </c>
      <c r="AK23" s="107">
        <f t="shared" si="2"/>
        <v>30</v>
      </c>
      <c r="AL23" s="95" t="s">
        <v>78</v>
      </c>
      <c r="AM23" s="122">
        <v>3</v>
      </c>
      <c r="AN23" s="110">
        <f t="shared" si="3"/>
        <v>30</v>
      </c>
      <c r="AO23" s="111">
        <f t="shared" si="4"/>
        <v>3</v>
      </c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</row>
    <row r="24" spans="1:111" s="7" customFormat="1" ht="15.95" customHeight="1" thickTop="1" thickBot="1" x14ac:dyDescent="0.25">
      <c r="A24" s="357" t="s">
        <v>83</v>
      </c>
      <c r="B24" s="358"/>
      <c r="C24" s="358"/>
      <c r="D24" s="364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5"/>
      <c r="Y24" s="365"/>
      <c r="Z24" s="365"/>
      <c r="AA24" s="365"/>
      <c r="AB24" s="365"/>
      <c r="AC24" s="365"/>
      <c r="AD24" s="365"/>
      <c r="AE24" s="365"/>
      <c r="AF24" s="365"/>
      <c r="AG24" s="365"/>
      <c r="AH24" s="365"/>
      <c r="AI24" s="365"/>
      <c r="AJ24" s="365"/>
      <c r="AK24" s="365"/>
      <c r="AL24" s="365"/>
      <c r="AM24" s="365"/>
      <c r="AN24" s="365"/>
      <c r="AO24" s="366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</row>
    <row r="25" spans="1:111" s="12" customFormat="1" ht="30" thickTop="1" thickBot="1" x14ac:dyDescent="0.3">
      <c r="A25" s="139">
        <v>6</v>
      </c>
      <c r="B25" s="73" t="s">
        <v>21</v>
      </c>
      <c r="C25" s="158" t="s">
        <v>95</v>
      </c>
      <c r="D25" s="112">
        <v>15</v>
      </c>
      <c r="E25" s="112"/>
      <c r="F25" s="113">
        <v>15</v>
      </c>
      <c r="G25" s="113"/>
      <c r="H25" s="113"/>
      <c r="I25" s="113"/>
      <c r="J25" s="113"/>
      <c r="K25" s="140">
        <v>5</v>
      </c>
      <c r="L25" s="113"/>
      <c r="M25" s="113"/>
      <c r="N25" s="113"/>
      <c r="O25" s="113"/>
      <c r="P25" s="94"/>
      <c r="Q25" s="113"/>
      <c r="R25" s="113">
        <f t="shared" ref="R25" si="6">SUM(D25:O25)</f>
        <v>35</v>
      </c>
      <c r="S25" s="113">
        <f t="shared" ref="S25:S31" si="7">SUM(D25:Q25)</f>
        <v>35</v>
      </c>
      <c r="T25" s="114" t="s">
        <v>79</v>
      </c>
      <c r="U25" s="296">
        <v>3</v>
      </c>
      <c r="V25" s="112"/>
      <c r="W25" s="116"/>
      <c r="X25" s="112"/>
      <c r="Y25" s="112"/>
      <c r="Z25" s="112"/>
      <c r="AA25" s="112"/>
      <c r="AB25" s="112"/>
      <c r="AC25" s="112"/>
      <c r="AD25" s="113"/>
      <c r="AE25" s="113"/>
      <c r="AF25" s="113"/>
      <c r="AG25" s="113"/>
      <c r="AH25" s="113"/>
      <c r="AI25" s="113"/>
      <c r="AJ25" s="113"/>
      <c r="AK25" s="113"/>
      <c r="AL25" s="114"/>
      <c r="AM25" s="301"/>
      <c r="AN25" s="142">
        <f t="shared" ref="AN25:AN29" si="8">SUM(S25,AK25)</f>
        <v>35</v>
      </c>
      <c r="AO25" s="143">
        <f t="shared" ref="AO25:AO34" si="9">SUM(U25,AM25)</f>
        <v>3</v>
      </c>
      <c r="AP25" s="2"/>
      <c r="AQ25" s="2"/>
      <c r="AR25" s="2"/>
      <c r="AS25" s="36"/>
      <c r="AT25" s="2"/>
      <c r="AU25" s="2"/>
      <c r="AV25" s="2"/>
      <c r="AW25" s="2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</row>
    <row r="26" spans="1:111" s="12" customFormat="1" ht="28.5" x14ac:dyDescent="0.25">
      <c r="A26" s="141">
        <v>7</v>
      </c>
      <c r="B26" s="153" t="s">
        <v>21</v>
      </c>
      <c r="C26" s="71" t="s">
        <v>96</v>
      </c>
      <c r="D26" s="117">
        <v>10</v>
      </c>
      <c r="E26" s="117"/>
      <c r="F26" s="118">
        <v>10</v>
      </c>
      <c r="G26" s="118"/>
      <c r="H26" s="118"/>
      <c r="I26" s="118"/>
      <c r="J26" s="118"/>
      <c r="K26" s="136">
        <v>5</v>
      </c>
      <c r="L26" s="118"/>
      <c r="M26" s="118"/>
      <c r="N26" s="118"/>
      <c r="O26" s="118"/>
      <c r="P26" s="118"/>
      <c r="Q26" s="118"/>
      <c r="R26" s="118">
        <f t="shared" ref="R26:R34" si="10">SUM(D26:O26)</f>
        <v>25</v>
      </c>
      <c r="S26" s="118">
        <f t="shared" si="7"/>
        <v>25</v>
      </c>
      <c r="T26" s="119" t="s">
        <v>79</v>
      </c>
      <c r="U26" s="199">
        <v>2.5</v>
      </c>
      <c r="V26" s="117"/>
      <c r="W26" s="120"/>
      <c r="X26" s="117"/>
      <c r="Y26" s="117"/>
      <c r="Z26" s="117"/>
      <c r="AA26" s="117"/>
      <c r="AB26" s="117"/>
      <c r="AC26" s="117"/>
      <c r="AD26" s="118"/>
      <c r="AE26" s="118"/>
      <c r="AF26" s="118"/>
      <c r="AG26" s="118"/>
      <c r="AH26" s="118"/>
      <c r="AI26" s="118"/>
      <c r="AJ26" s="118"/>
      <c r="AK26" s="118"/>
      <c r="AL26" s="119"/>
      <c r="AM26" s="302"/>
      <c r="AN26" s="144">
        <f t="shared" si="8"/>
        <v>25</v>
      </c>
      <c r="AO26" s="145">
        <f t="shared" si="9"/>
        <v>2.5</v>
      </c>
      <c r="AP26" s="2"/>
      <c r="AQ26" s="2"/>
      <c r="AR26" s="2"/>
      <c r="AS26" s="2"/>
      <c r="AT26" s="2"/>
      <c r="AU26" s="2"/>
      <c r="AV26" s="2"/>
      <c r="AW26" s="2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</row>
    <row r="27" spans="1:111" s="12" customFormat="1" ht="28.5" x14ac:dyDescent="0.25">
      <c r="A27" s="141">
        <v>8</v>
      </c>
      <c r="B27" s="153" t="s">
        <v>21</v>
      </c>
      <c r="C27" s="71" t="s">
        <v>97</v>
      </c>
      <c r="D27" s="117">
        <v>10</v>
      </c>
      <c r="E27" s="117"/>
      <c r="F27" s="118">
        <v>10</v>
      </c>
      <c r="G27" s="118"/>
      <c r="H27" s="118"/>
      <c r="I27" s="118"/>
      <c r="J27" s="118"/>
      <c r="K27" s="136">
        <v>5</v>
      </c>
      <c r="L27" s="118"/>
      <c r="M27" s="118"/>
      <c r="N27" s="118"/>
      <c r="O27" s="118"/>
      <c r="P27" s="118"/>
      <c r="Q27" s="118"/>
      <c r="R27" s="118">
        <f t="shared" si="10"/>
        <v>25</v>
      </c>
      <c r="S27" s="118">
        <f t="shared" si="7"/>
        <v>25</v>
      </c>
      <c r="T27" s="119" t="s">
        <v>79</v>
      </c>
      <c r="U27" s="199">
        <v>2.5</v>
      </c>
      <c r="V27" s="117"/>
      <c r="W27" s="120"/>
      <c r="X27" s="117"/>
      <c r="Y27" s="117"/>
      <c r="Z27" s="117"/>
      <c r="AA27" s="117"/>
      <c r="AB27" s="117"/>
      <c r="AC27" s="117"/>
      <c r="AD27" s="118"/>
      <c r="AE27" s="118"/>
      <c r="AF27" s="118"/>
      <c r="AG27" s="118"/>
      <c r="AH27" s="118"/>
      <c r="AI27" s="118"/>
      <c r="AJ27" s="118"/>
      <c r="AK27" s="118"/>
      <c r="AL27" s="119"/>
      <c r="AM27" s="302"/>
      <c r="AN27" s="144">
        <f t="shared" si="8"/>
        <v>25</v>
      </c>
      <c r="AO27" s="145">
        <f t="shared" si="9"/>
        <v>2.5</v>
      </c>
      <c r="AP27" s="2"/>
      <c r="AQ27" s="2"/>
      <c r="AR27" s="2"/>
      <c r="AS27" s="2"/>
      <c r="AT27" s="2"/>
      <c r="AU27" s="2"/>
      <c r="AV27" s="2"/>
      <c r="AW27" s="2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</row>
    <row r="28" spans="1:111" s="5" customFormat="1" ht="28.5" x14ac:dyDescent="0.25">
      <c r="A28" s="57">
        <v>9</v>
      </c>
      <c r="B28" s="153" t="s">
        <v>21</v>
      </c>
      <c r="C28" s="71" t="s">
        <v>98</v>
      </c>
      <c r="D28" s="117"/>
      <c r="E28" s="99"/>
      <c r="F28" s="100"/>
      <c r="G28" s="100"/>
      <c r="H28" s="100"/>
      <c r="I28" s="100"/>
      <c r="J28" s="104"/>
      <c r="K28" s="100"/>
      <c r="L28" s="100"/>
      <c r="M28" s="100"/>
      <c r="N28" s="100"/>
      <c r="O28" s="100"/>
      <c r="P28" s="92"/>
      <c r="Q28" s="100"/>
      <c r="R28" s="100">
        <f t="shared" si="10"/>
        <v>0</v>
      </c>
      <c r="S28" s="100">
        <f t="shared" si="7"/>
        <v>0</v>
      </c>
      <c r="T28" s="104"/>
      <c r="U28" s="294"/>
      <c r="V28" s="99">
        <v>10</v>
      </c>
      <c r="W28" s="99"/>
      <c r="X28" s="99">
        <v>10</v>
      </c>
      <c r="Y28" s="99"/>
      <c r="Z28" s="99"/>
      <c r="AA28" s="99"/>
      <c r="AB28" s="92"/>
      <c r="AC28" s="100">
        <v>5</v>
      </c>
      <c r="AD28" s="100"/>
      <c r="AE28" s="100"/>
      <c r="AF28" s="100"/>
      <c r="AG28" s="100"/>
      <c r="AH28" s="100"/>
      <c r="AI28" s="100"/>
      <c r="AJ28" s="100">
        <f t="shared" ref="AJ28:AJ34" si="11">SUM(V28:AG28)</f>
        <v>25</v>
      </c>
      <c r="AK28" s="100">
        <f t="shared" ref="AK28:AK34" si="12">SUM(V28:AI28)</f>
        <v>25</v>
      </c>
      <c r="AL28" s="104" t="s">
        <v>79</v>
      </c>
      <c r="AM28" s="302">
        <v>2</v>
      </c>
      <c r="AN28" s="146">
        <f t="shared" si="8"/>
        <v>25</v>
      </c>
      <c r="AO28" s="145">
        <f t="shared" si="9"/>
        <v>2</v>
      </c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</row>
    <row r="29" spans="1:111" s="5" customFormat="1" ht="28.5" x14ac:dyDescent="0.25">
      <c r="A29" s="57">
        <v>10</v>
      </c>
      <c r="B29" s="153" t="s">
        <v>21</v>
      </c>
      <c r="C29" s="71" t="s">
        <v>99</v>
      </c>
      <c r="D29" s="117"/>
      <c r="E29" s="99"/>
      <c r="F29" s="100"/>
      <c r="G29" s="100"/>
      <c r="H29" s="100"/>
      <c r="I29" s="100"/>
      <c r="J29" s="104"/>
      <c r="K29" s="100"/>
      <c r="L29" s="100"/>
      <c r="M29" s="100"/>
      <c r="N29" s="100"/>
      <c r="O29" s="100"/>
      <c r="P29" s="100"/>
      <c r="Q29" s="100"/>
      <c r="R29" s="100">
        <f t="shared" si="10"/>
        <v>0</v>
      </c>
      <c r="S29" s="100">
        <f t="shared" si="7"/>
        <v>0</v>
      </c>
      <c r="T29" s="104"/>
      <c r="U29" s="295"/>
      <c r="V29" s="99">
        <v>10</v>
      </c>
      <c r="W29" s="99"/>
      <c r="X29" s="99">
        <v>10</v>
      </c>
      <c r="Y29" s="99"/>
      <c r="Z29" s="99"/>
      <c r="AA29" s="99"/>
      <c r="AB29" s="104"/>
      <c r="AC29" s="99">
        <v>5</v>
      </c>
      <c r="AD29" s="100"/>
      <c r="AE29" s="100"/>
      <c r="AF29" s="100"/>
      <c r="AG29" s="100"/>
      <c r="AH29" s="100"/>
      <c r="AI29" s="100"/>
      <c r="AJ29" s="100">
        <f t="shared" si="11"/>
        <v>25</v>
      </c>
      <c r="AK29" s="100">
        <f t="shared" si="12"/>
        <v>25</v>
      </c>
      <c r="AL29" s="104" t="s">
        <v>79</v>
      </c>
      <c r="AM29" s="302">
        <v>2</v>
      </c>
      <c r="AN29" s="146">
        <f t="shared" si="8"/>
        <v>25</v>
      </c>
      <c r="AO29" s="145">
        <f t="shared" si="9"/>
        <v>2</v>
      </c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</row>
    <row r="30" spans="1:111" s="5" customFormat="1" ht="28.5" x14ac:dyDescent="0.25">
      <c r="A30" s="57">
        <v>11</v>
      </c>
      <c r="B30" s="153" t="s">
        <v>21</v>
      </c>
      <c r="C30" s="81" t="s">
        <v>117</v>
      </c>
      <c r="D30" s="117"/>
      <c r="E30" s="99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>
        <f t="shared" si="10"/>
        <v>0</v>
      </c>
      <c r="S30" s="100">
        <f t="shared" si="7"/>
        <v>0</v>
      </c>
      <c r="T30" s="104"/>
      <c r="U30" s="295"/>
      <c r="V30" s="99">
        <v>10</v>
      </c>
      <c r="W30" s="99"/>
      <c r="X30" s="99">
        <v>10</v>
      </c>
      <c r="Y30" s="99"/>
      <c r="Z30" s="99"/>
      <c r="AA30" s="99"/>
      <c r="AB30" s="104"/>
      <c r="AC30" s="99">
        <v>5</v>
      </c>
      <c r="AD30" s="100"/>
      <c r="AE30" s="100"/>
      <c r="AF30" s="100"/>
      <c r="AG30" s="100"/>
      <c r="AH30" s="100"/>
      <c r="AI30" s="100"/>
      <c r="AJ30" s="100">
        <f t="shared" si="11"/>
        <v>25</v>
      </c>
      <c r="AK30" s="100">
        <f t="shared" si="12"/>
        <v>25</v>
      </c>
      <c r="AL30" s="104" t="s">
        <v>79</v>
      </c>
      <c r="AM30" s="302">
        <v>2</v>
      </c>
      <c r="AN30" s="146">
        <f>SUM(S30,AK30)</f>
        <v>25</v>
      </c>
      <c r="AO30" s="145">
        <f t="shared" si="9"/>
        <v>2</v>
      </c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</row>
    <row r="31" spans="1:111" s="5" customFormat="1" ht="28.5" x14ac:dyDescent="0.25">
      <c r="A31" s="57">
        <v>12</v>
      </c>
      <c r="B31" s="153" t="s">
        <v>21</v>
      </c>
      <c r="C31" s="71" t="s">
        <v>100</v>
      </c>
      <c r="D31" s="117"/>
      <c r="E31" s="99"/>
      <c r="F31" s="100"/>
      <c r="G31" s="100"/>
      <c r="H31" s="100"/>
      <c r="I31" s="100"/>
      <c r="J31" s="101"/>
      <c r="K31" s="100"/>
      <c r="L31" s="100"/>
      <c r="M31" s="100"/>
      <c r="N31" s="100"/>
      <c r="O31" s="100"/>
      <c r="P31" s="100"/>
      <c r="Q31" s="100"/>
      <c r="R31" s="100">
        <f t="shared" si="10"/>
        <v>0</v>
      </c>
      <c r="S31" s="100">
        <f t="shared" si="7"/>
        <v>0</v>
      </c>
      <c r="T31" s="104"/>
      <c r="U31" s="295"/>
      <c r="V31" s="99">
        <v>15</v>
      </c>
      <c r="W31" s="99"/>
      <c r="X31" s="99">
        <v>10</v>
      </c>
      <c r="Y31" s="99"/>
      <c r="Z31" s="99"/>
      <c r="AA31" s="99"/>
      <c r="AB31" s="104"/>
      <c r="AC31" s="99">
        <v>5</v>
      </c>
      <c r="AD31" s="100"/>
      <c r="AE31" s="100"/>
      <c r="AF31" s="100"/>
      <c r="AG31" s="100"/>
      <c r="AH31" s="100"/>
      <c r="AI31" s="100"/>
      <c r="AJ31" s="100">
        <f t="shared" si="11"/>
        <v>30</v>
      </c>
      <c r="AK31" s="100">
        <f t="shared" si="12"/>
        <v>30</v>
      </c>
      <c r="AL31" s="104" t="s">
        <v>79</v>
      </c>
      <c r="AM31" s="303">
        <v>2.5</v>
      </c>
      <c r="AN31" s="146">
        <f>SUM(S31,AK31)</f>
        <v>30</v>
      </c>
      <c r="AO31" s="145">
        <f t="shared" si="9"/>
        <v>2.5</v>
      </c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</row>
    <row r="32" spans="1:111" s="5" customFormat="1" x14ac:dyDescent="0.25">
      <c r="A32" s="57">
        <v>13</v>
      </c>
      <c r="B32" s="153" t="s">
        <v>21</v>
      </c>
      <c r="C32" s="159" t="s">
        <v>55</v>
      </c>
      <c r="D32" s="99"/>
      <c r="E32" s="99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>
        <f t="shared" si="10"/>
        <v>0</v>
      </c>
      <c r="S32" s="100">
        <f>SUM(D32:Q32)</f>
        <v>0</v>
      </c>
      <c r="T32" s="104"/>
      <c r="U32" s="295"/>
      <c r="V32" s="99">
        <v>10</v>
      </c>
      <c r="W32" s="101"/>
      <c r="X32" s="100">
        <v>30</v>
      </c>
      <c r="Y32" s="99"/>
      <c r="Z32" s="99"/>
      <c r="AA32" s="99"/>
      <c r="AB32" s="99"/>
      <c r="AC32" s="99">
        <v>10</v>
      </c>
      <c r="AD32" s="100"/>
      <c r="AE32" s="100"/>
      <c r="AF32" s="100"/>
      <c r="AG32" s="100"/>
      <c r="AH32" s="100"/>
      <c r="AI32" s="100"/>
      <c r="AJ32" s="100">
        <f t="shared" si="11"/>
        <v>50</v>
      </c>
      <c r="AK32" s="100">
        <f t="shared" si="12"/>
        <v>50</v>
      </c>
      <c r="AL32" s="104" t="s">
        <v>79</v>
      </c>
      <c r="AM32" s="302">
        <v>4</v>
      </c>
      <c r="AN32" s="146">
        <f t="shared" ref="AN32:AN34" si="13">SUM(S32,AK32)</f>
        <v>50</v>
      </c>
      <c r="AO32" s="145">
        <f t="shared" si="9"/>
        <v>4</v>
      </c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</row>
    <row r="33" spans="1:111" s="5" customFormat="1" ht="15.95" customHeight="1" x14ac:dyDescent="0.25">
      <c r="A33" s="57">
        <v>14</v>
      </c>
      <c r="B33" s="153" t="s">
        <v>21</v>
      </c>
      <c r="C33" s="159" t="s">
        <v>54</v>
      </c>
      <c r="D33" s="99"/>
      <c r="E33" s="99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>
        <f t="shared" si="10"/>
        <v>0</v>
      </c>
      <c r="S33" s="100">
        <f>SUM(D33:Q33)</f>
        <v>0</v>
      </c>
      <c r="T33" s="104"/>
      <c r="U33" s="295"/>
      <c r="V33" s="99">
        <v>20</v>
      </c>
      <c r="W33" s="99"/>
      <c r="X33" s="99">
        <v>20</v>
      </c>
      <c r="Y33" s="99"/>
      <c r="Z33" s="99"/>
      <c r="AA33" s="99"/>
      <c r="AB33" s="99"/>
      <c r="AC33" s="99"/>
      <c r="AD33" s="100"/>
      <c r="AE33" s="100"/>
      <c r="AF33" s="100"/>
      <c r="AG33" s="100"/>
      <c r="AH33" s="100"/>
      <c r="AI33" s="100"/>
      <c r="AJ33" s="100">
        <f t="shared" si="11"/>
        <v>40</v>
      </c>
      <c r="AK33" s="100">
        <f t="shared" si="12"/>
        <v>40</v>
      </c>
      <c r="AL33" s="95" t="s">
        <v>78</v>
      </c>
      <c r="AM33" s="302">
        <v>3</v>
      </c>
      <c r="AN33" s="146">
        <f t="shared" si="13"/>
        <v>40</v>
      </c>
      <c r="AO33" s="145">
        <f t="shared" si="9"/>
        <v>3</v>
      </c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</row>
    <row r="34" spans="1:111" s="349" customFormat="1" ht="15.95" customHeight="1" thickBot="1" x14ac:dyDescent="0.25">
      <c r="A34" s="338">
        <v>15</v>
      </c>
      <c r="B34" s="339" t="s">
        <v>68</v>
      </c>
      <c r="C34" s="340" t="s">
        <v>56</v>
      </c>
      <c r="D34" s="341"/>
      <c r="E34" s="299"/>
      <c r="F34" s="299"/>
      <c r="G34" s="342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>
        <f t="shared" si="10"/>
        <v>0</v>
      </c>
      <c r="S34" s="299">
        <f>SUM(D34:Q34)</f>
        <v>0</v>
      </c>
      <c r="T34" s="343"/>
      <c r="U34" s="344"/>
      <c r="V34" s="297">
        <v>10</v>
      </c>
      <c r="W34" s="298"/>
      <c r="X34" s="299"/>
      <c r="Y34" s="298">
        <v>10</v>
      </c>
      <c r="Z34" s="298"/>
      <c r="AA34" s="298"/>
      <c r="AB34" s="298"/>
      <c r="AC34" s="298"/>
      <c r="AD34" s="299"/>
      <c r="AE34" s="299"/>
      <c r="AF34" s="299"/>
      <c r="AG34" s="299"/>
      <c r="AH34" s="299"/>
      <c r="AI34" s="299"/>
      <c r="AJ34" s="299">
        <f t="shared" si="11"/>
        <v>20</v>
      </c>
      <c r="AK34" s="299">
        <f t="shared" si="12"/>
        <v>20</v>
      </c>
      <c r="AL34" s="345" t="s">
        <v>78</v>
      </c>
      <c r="AM34" s="346"/>
      <c r="AN34" s="347">
        <f t="shared" si="13"/>
        <v>20</v>
      </c>
      <c r="AO34" s="348">
        <f t="shared" si="9"/>
        <v>0</v>
      </c>
    </row>
    <row r="35" spans="1:111" s="3" customFormat="1" ht="15.95" customHeight="1" thickTop="1" thickBot="1" x14ac:dyDescent="0.25">
      <c r="A35" s="359" t="s">
        <v>82</v>
      </c>
      <c r="B35" s="360"/>
      <c r="C35" s="360"/>
      <c r="D35" s="367"/>
      <c r="E35" s="368"/>
      <c r="F35" s="368"/>
      <c r="G35" s="368"/>
      <c r="H35" s="368"/>
      <c r="I35" s="368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368"/>
      <c r="AJ35" s="368"/>
      <c r="AK35" s="368"/>
      <c r="AL35" s="368"/>
      <c r="AM35" s="368"/>
      <c r="AN35" s="368"/>
      <c r="AO35" s="369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</row>
    <row r="36" spans="1:111" s="13" customFormat="1" ht="15.95" customHeight="1" thickTop="1" x14ac:dyDescent="0.25">
      <c r="A36" s="56">
        <v>16</v>
      </c>
      <c r="B36" s="73" t="s">
        <v>21</v>
      </c>
      <c r="C36" s="158" t="s">
        <v>49</v>
      </c>
      <c r="D36" s="93"/>
      <c r="E36" s="93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>
        <f t="shared" si="5"/>
        <v>0</v>
      </c>
      <c r="S36" s="94">
        <f t="shared" si="0"/>
        <v>0</v>
      </c>
      <c r="T36" s="95"/>
      <c r="U36" s="96"/>
      <c r="V36" s="93"/>
      <c r="W36" s="93">
        <v>10</v>
      </c>
      <c r="X36" s="93"/>
      <c r="Y36" s="94">
        <v>15</v>
      </c>
      <c r="Z36" s="94"/>
      <c r="AA36" s="93"/>
      <c r="AB36" s="93"/>
      <c r="AC36" s="93"/>
      <c r="AD36" s="94"/>
      <c r="AE36" s="94"/>
      <c r="AF36" s="94"/>
      <c r="AG36" s="94"/>
      <c r="AH36" s="94"/>
      <c r="AI36" s="94"/>
      <c r="AJ36" s="94">
        <f t="shared" si="1"/>
        <v>25</v>
      </c>
      <c r="AK36" s="94">
        <f t="shared" si="2"/>
        <v>25</v>
      </c>
      <c r="AL36" s="95" t="s">
        <v>78</v>
      </c>
      <c r="AM36" s="301">
        <v>2</v>
      </c>
      <c r="AN36" s="134">
        <f t="shared" si="3"/>
        <v>25</v>
      </c>
      <c r="AO36" s="134">
        <f t="shared" si="4"/>
        <v>2</v>
      </c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</row>
    <row r="37" spans="1:111" s="13" customFormat="1" ht="15.95" customHeight="1" x14ac:dyDescent="0.25">
      <c r="A37" s="57">
        <v>17</v>
      </c>
      <c r="B37" s="153" t="s">
        <v>21</v>
      </c>
      <c r="C37" s="71" t="s">
        <v>50</v>
      </c>
      <c r="D37" s="99">
        <v>15</v>
      </c>
      <c r="E37" s="100">
        <v>15</v>
      </c>
      <c r="F37" s="100"/>
      <c r="G37" s="103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>
        <f t="shared" si="5"/>
        <v>30</v>
      </c>
      <c r="S37" s="100">
        <f t="shared" si="0"/>
        <v>30</v>
      </c>
      <c r="T37" s="104" t="s">
        <v>78</v>
      </c>
      <c r="U37" s="295">
        <v>2.5</v>
      </c>
      <c r="V37" s="99"/>
      <c r="W37" s="99"/>
      <c r="X37" s="99"/>
      <c r="Y37" s="99"/>
      <c r="Z37" s="99"/>
      <c r="AA37" s="99"/>
      <c r="AB37" s="99"/>
      <c r="AC37" s="99"/>
      <c r="AD37" s="100"/>
      <c r="AE37" s="100"/>
      <c r="AF37" s="100"/>
      <c r="AG37" s="100"/>
      <c r="AH37" s="100"/>
      <c r="AI37" s="100"/>
      <c r="AJ37" s="100">
        <f t="shared" si="1"/>
        <v>0</v>
      </c>
      <c r="AK37" s="100">
        <f t="shared" si="2"/>
        <v>0</v>
      </c>
      <c r="AL37" s="104"/>
      <c r="AM37" s="302"/>
      <c r="AN37" s="146">
        <f t="shared" si="3"/>
        <v>30</v>
      </c>
      <c r="AO37" s="146">
        <f t="shared" si="4"/>
        <v>2.5</v>
      </c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</row>
    <row r="38" spans="1:111" s="13" customFormat="1" ht="15.95" customHeight="1" x14ac:dyDescent="0.25">
      <c r="A38" s="57">
        <v>18</v>
      </c>
      <c r="B38" s="153" t="s">
        <v>21</v>
      </c>
      <c r="C38" s="71" t="s">
        <v>51</v>
      </c>
      <c r="D38" s="99">
        <v>15</v>
      </c>
      <c r="E38" s="104"/>
      <c r="F38" s="100">
        <v>15</v>
      </c>
      <c r="G38" s="103"/>
      <c r="H38" s="100"/>
      <c r="I38" s="100"/>
      <c r="J38" s="104"/>
      <c r="K38" s="100"/>
      <c r="L38" s="100"/>
      <c r="M38" s="100"/>
      <c r="N38" s="100"/>
      <c r="O38" s="100"/>
      <c r="P38" s="100"/>
      <c r="Q38" s="100"/>
      <c r="R38" s="100">
        <f t="shared" si="5"/>
        <v>30</v>
      </c>
      <c r="S38" s="100">
        <f t="shared" si="0"/>
        <v>30</v>
      </c>
      <c r="T38" s="104" t="s">
        <v>78</v>
      </c>
      <c r="U38" s="295">
        <v>3</v>
      </c>
      <c r="V38" s="99"/>
      <c r="W38" s="99"/>
      <c r="X38" s="99"/>
      <c r="Y38" s="99"/>
      <c r="Z38" s="99"/>
      <c r="AA38" s="99"/>
      <c r="AB38" s="104"/>
      <c r="AC38" s="99"/>
      <c r="AD38" s="100"/>
      <c r="AE38" s="100"/>
      <c r="AF38" s="100"/>
      <c r="AG38" s="100"/>
      <c r="AH38" s="100"/>
      <c r="AI38" s="100"/>
      <c r="AJ38" s="100">
        <f t="shared" si="1"/>
        <v>0</v>
      </c>
      <c r="AK38" s="100">
        <f t="shared" si="2"/>
        <v>0</v>
      </c>
      <c r="AL38" s="104"/>
      <c r="AM38" s="302"/>
      <c r="AN38" s="146">
        <f t="shared" si="3"/>
        <v>30</v>
      </c>
      <c r="AO38" s="146">
        <f t="shared" si="4"/>
        <v>3</v>
      </c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</row>
    <row r="39" spans="1:111" s="13" customFormat="1" ht="15.95" customHeight="1" x14ac:dyDescent="0.25">
      <c r="A39" s="57">
        <v>19</v>
      </c>
      <c r="B39" s="153" t="s">
        <v>21</v>
      </c>
      <c r="C39" s="71" t="s">
        <v>52</v>
      </c>
      <c r="D39" s="99">
        <v>10</v>
      </c>
      <c r="E39" s="103"/>
      <c r="F39" s="100">
        <v>20</v>
      </c>
      <c r="G39" s="103"/>
      <c r="H39" s="100"/>
      <c r="I39" s="100"/>
      <c r="J39" s="104"/>
      <c r="K39" s="100"/>
      <c r="L39" s="100"/>
      <c r="M39" s="100"/>
      <c r="N39" s="100"/>
      <c r="O39" s="100"/>
      <c r="P39" s="100"/>
      <c r="Q39" s="92"/>
      <c r="R39" s="100">
        <f t="shared" si="5"/>
        <v>30</v>
      </c>
      <c r="S39" s="100">
        <f>SUM(D39:P39)</f>
        <v>30</v>
      </c>
      <c r="T39" s="104" t="s">
        <v>78</v>
      </c>
      <c r="U39" s="295">
        <v>2.5</v>
      </c>
      <c r="V39" s="99"/>
      <c r="W39" s="99"/>
      <c r="X39" s="99"/>
      <c r="Y39" s="99"/>
      <c r="Z39" s="99"/>
      <c r="AA39" s="99"/>
      <c r="AB39" s="99"/>
      <c r="AC39" s="99"/>
      <c r="AD39" s="100"/>
      <c r="AE39" s="100"/>
      <c r="AF39" s="100"/>
      <c r="AG39" s="100"/>
      <c r="AH39" s="100"/>
      <c r="AI39" s="100"/>
      <c r="AJ39" s="100">
        <f t="shared" si="1"/>
        <v>0</v>
      </c>
      <c r="AK39" s="100">
        <f t="shared" si="2"/>
        <v>0</v>
      </c>
      <c r="AL39" s="104"/>
      <c r="AM39" s="302"/>
      <c r="AN39" s="146">
        <f t="shared" si="3"/>
        <v>30</v>
      </c>
      <c r="AO39" s="146">
        <f t="shared" si="4"/>
        <v>2.5</v>
      </c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</row>
    <row r="40" spans="1:111" s="13" customFormat="1" ht="15.95" customHeight="1" x14ac:dyDescent="0.25">
      <c r="A40" s="57">
        <v>20</v>
      </c>
      <c r="B40" s="153" t="s">
        <v>21</v>
      </c>
      <c r="C40" s="160" t="s">
        <v>53</v>
      </c>
      <c r="D40" s="99"/>
      <c r="E40" s="99"/>
      <c r="F40" s="100"/>
      <c r="G40" s="100"/>
      <c r="H40" s="100"/>
      <c r="I40" s="100"/>
      <c r="J40" s="104"/>
      <c r="K40" s="100"/>
      <c r="L40" s="100"/>
      <c r="M40" s="100"/>
      <c r="N40" s="100"/>
      <c r="O40" s="100"/>
      <c r="P40" s="100"/>
      <c r="Q40" s="100"/>
      <c r="R40" s="100">
        <f t="shared" si="5"/>
        <v>0</v>
      </c>
      <c r="S40" s="100">
        <f t="shared" ref="S40:S41" si="14">SUM(D40:Q40)</f>
        <v>0</v>
      </c>
      <c r="T40" s="104"/>
      <c r="U40" s="295"/>
      <c r="V40" s="99">
        <v>5</v>
      </c>
      <c r="W40" s="99"/>
      <c r="X40" s="99">
        <v>10</v>
      </c>
      <c r="Y40" s="99"/>
      <c r="Z40" s="99"/>
      <c r="AA40" s="99"/>
      <c r="AB40" s="99"/>
      <c r="AC40" s="99"/>
      <c r="AD40" s="100"/>
      <c r="AE40" s="100"/>
      <c r="AF40" s="100"/>
      <c r="AG40" s="100"/>
      <c r="AH40" s="100"/>
      <c r="AI40" s="100"/>
      <c r="AJ40" s="100">
        <f t="shared" si="1"/>
        <v>15</v>
      </c>
      <c r="AK40" s="100">
        <f t="shared" si="2"/>
        <v>15</v>
      </c>
      <c r="AL40" s="95" t="s">
        <v>78</v>
      </c>
      <c r="AM40" s="302">
        <v>1</v>
      </c>
      <c r="AN40" s="146">
        <f t="shared" si="3"/>
        <v>15</v>
      </c>
      <c r="AO40" s="147">
        <f t="shared" si="4"/>
        <v>1</v>
      </c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</row>
    <row r="41" spans="1:111" s="7" customFormat="1" ht="15.95" customHeight="1" thickBot="1" x14ac:dyDescent="0.3">
      <c r="A41" s="59">
        <v>21</v>
      </c>
      <c r="B41" s="76" t="s">
        <v>21</v>
      </c>
      <c r="C41" s="67" t="s">
        <v>36</v>
      </c>
      <c r="D41" s="124"/>
      <c r="E41" s="124">
        <v>5</v>
      </c>
      <c r="F41" s="125"/>
      <c r="G41" s="125"/>
      <c r="H41" s="125"/>
      <c r="I41" s="125"/>
      <c r="J41" s="125"/>
      <c r="K41" s="126"/>
      <c r="L41" s="125"/>
      <c r="M41" s="125"/>
      <c r="N41" s="125"/>
      <c r="O41" s="125"/>
      <c r="P41" s="125"/>
      <c r="Q41" s="125"/>
      <c r="R41" s="125">
        <f t="shared" si="5"/>
        <v>5</v>
      </c>
      <c r="S41" s="125">
        <f t="shared" si="14"/>
        <v>5</v>
      </c>
      <c r="T41" s="127" t="s">
        <v>78</v>
      </c>
      <c r="U41" s="193">
        <v>0.5</v>
      </c>
      <c r="V41" s="124"/>
      <c r="W41" s="124">
        <v>5</v>
      </c>
      <c r="X41" s="124"/>
      <c r="Y41" s="124"/>
      <c r="Z41" s="124"/>
      <c r="AA41" s="124"/>
      <c r="AB41" s="124"/>
      <c r="AC41" s="124"/>
      <c r="AD41" s="125"/>
      <c r="AE41" s="125"/>
      <c r="AF41" s="125"/>
      <c r="AG41" s="125"/>
      <c r="AH41" s="125"/>
      <c r="AI41" s="125"/>
      <c r="AJ41" s="125">
        <f t="shared" si="1"/>
        <v>5</v>
      </c>
      <c r="AK41" s="125">
        <f t="shared" si="2"/>
        <v>5</v>
      </c>
      <c r="AL41" s="95" t="s">
        <v>78</v>
      </c>
      <c r="AM41" s="123">
        <v>0.5</v>
      </c>
      <c r="AN41" s="148">
        <f t="shared" si="3"/>
        <v>10</v>
      </c>
      <c r="AO41" s="149">
        <f t="shared" si="4"/>
        <v>1</v>
      </c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</row>
    <row r="42" spans="1:111" s="21" customFormat="1" ht="15.95" customHeight="1" thickTop="1" thickBot="1" x14ac:dyDescent="0.25">
      <c r="A42" s="357" t="s">
        <v>81</v>
      </c>
      <c r="B42" s="358"/>
      <c r="C42" s="358"/>
      <c r="D42" s="358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358"/>
      <c r="Z42" s="358"/>
      <c r="AA42" s="358"/>
      <c r="AB42" s="358"/>
      <c r="AC42" s="358"/>
      <c r="AD42" s="358"/>
      <c r="AE42" s="358"/>
      <c r="AF42" s="358"/>
      <c r="AG42" s="358"/>
      <c r="AH42" s="358"/>
      <c r="AI42" s="358"/>
      <c r="AJ42" s="358"/>
      <c r="AK42" s="358"/>
      <c r="AL42" s="358"/>
      <c r="AM42" s="358"/>
      <c r="AN42" s="358"/>
      <c r="AO42" s="377"/>
    </row>
    <row r="43" spans="1:111" s="8" customFormat="1" ht="15.95" customHeight="1" thickTop="1" thickBot="1" x14ac:dyDescent="0.3">
      <c r="A43" s="60">
        <v>22</v>
      </c>
      <c r="B43" s="154" t="s">
        <v>21</v>
      </c>
      <c r="C43" s="161" t="s">
        <v>114</v>
      </c>
      <c r="D43" s="129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>
        <f>SUM(D43:O43)</f>
        <v>0</v>
      </c>
      <c r="S43" s="130">
        <f>SUM(D43:Q43)</f>
        <v>0</v>
      </c>
      <c r="T43" s="131"/>
      <c r="U43" s="132"/>
      <c r="V43" s="129"/>
      <c r="W43" s="129"/>
      <c r="X43" s="129"/>
      <c r="Y43" s="129"/>
      <c r="Z43" s="129"/>
      <c r="AA43" s="129"/>
      <c r="AB43" s="129"/>
      <c r="AC43" s="129"/>
      <c r="AD43" s="130"/>
      <c r="AE43" s="130"/>
      <c r="AF43" s="130"/>
      <c r="AG43" s="130"/>
      <c r="AH43" s="130"/>
      <c r="AI43" s="101"/>
      <c r="AJ43" s="133">
        <f t="shared" ref="AJ43" si="15">SUM(V43:AG43)</f>
        <v>0</v>
      </c>
      <c r="AK43" s="101">
        <f t="shared" ref="AK43" si="16">SUM(V43:AI43)</f>
        <v>0</v>
      </c>
      <c r="AL43" s="95" t="s">
        <v>78</v>
      </c>
      <c r="AM43" s="304">
        <v>3.5</v>
      </c>
      <c r="AN43" s="150">
        <f t="shared" si="3"/>
        <v>0</v>
      </c>
      <c r="AO43" s="151">
        <f t="shared" si="4"/>
        <v>3.5</v>
      </c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</row>
    <row r="44" spans="1:111" s="8" customFormat="1" ht="15.95" customHeight="1" thickBot="1" x14ac:dyDescent="0.25">
      <c r="A44" s="370" t="s">
        <v>80</v>
      </c>
      <c r="B44" s="371"/>
      <c r="C44" s="372"/>
      <c r="D44" s="373"/>
      <c r="E44" s="374"/>
      <c r="F44" s="374"/>
      <c r="G44" s="374"/>
      <c r="H44" s="374"/>
      <c r="I44" s="374"/>
      <c r="J44" s="374"/>
      <c r="K44" s="374"/>
      <c r="L44" s="374"/>
      <c r="M44" s="374"/>
      <c r="N44" s="374"/>
      <c r="O44" s="374"/>
      <c r="P44" s="374"/>
      <c r="Q44" s="374"/>
      <c r="R44" s="374"/>
      <c r="S44" s="374"/>
      <c r="T44" s="374"/>
      <c r="U44" s="374"/>
      <c r="V44" s="374"/>
      <c r="W44" s="374"/>
      <c r="X44" s="374"/>
      <c r="Y44" s="374"/>
      <c r="Z44" s="374"/>
      <c r="AA44" s="374"/>
      <c r="AB44" s="374"/>
      <c r="AC44" s="374"/>
      <c r="AD44" s="374"/>
      <c r="AE44" s="374"/>
      <c r="AF44" s="374"/>
      <c r="AG44" s="374"/>
      <c r="AH44" s="374"/>
      <c r="AI44" s="374"/>
      <c r="AJ44" s="374"/>
      <c r="AK44" s="374"/>
      <c r="AL44" s="374"/>
      <c r="AM44" s="374"/>
      <c r="AN44" s="375"/>
      <c r="AO44" s="376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</row>
    <row r="45" spans="1:111" s="3" customFormat="1" ht="15.75" thickTop="1" x14ac:dyDescent="0.25">
      <c r="A45" s="57">
        <v>23</v>
      </c>
      <c r="B45" s="152" t="s">
        <v>21</v>
      </c>
      <c r="C45" s="162" t="s">
        <v>63</v>
      </c>
      <c r="D45" s="99"/>
      <c r="E45" s="99"/>
      <c r="F45" s="100"/>
      <c r="G45" s="100"/>
      <c r="H45" s="100"/>
      <c r="I45" s="100"/>
      <c r="J45" s="104"/>
      <c r="K45" s="100"/>
      <c r="L45" s="100"/>
      <c r="M45" s="100"/>
      <c r="N45" s="100"/>
      <c r="O45" s="100"/>
      <c r="P45" s="102">
        <v>20</v>
      </c>
      <c r="Q45" s="100"/>
      <c r="R45" s="100"/>
      <c r="S45" s="100">
        <f t="shared" ref="S45" si="17">SUM(D45:Q45)</f>
        <v>20</v>
      </c>
      <c r="T45" s="101" t="s">
        <v>78</v>
      </c>
      <c r="U45" s="294">
        <v>1</v>
      </c>
      <c r="V45" s="99"/>
      <c r="W45" s="99"/>
      <c r="X45" s="99"/>
      <c r="Y45" s="99"/>
      <c r="Z45" s="99"/>
      <c r="AA45" s="99"/>
      <c r="AB45" s="99"/>
      <c r="AC45" s="99"/>
      <c r="AD45" s="100"/>
      <c r="AE45" s="100"/>
      <c r="AF45" s="100"/>
      <c r="AG45" s="100"/>
      <c r="AH45" s="100"/>
      <c r="AI45" s="100"/>
      <c r="AJ45" s="100"/>
      <c r="AK45" s="100"/>
      <c r="AL45" s="104"/>
      <c r="AM45" s="302"/>
      <c r="AN45" s="134">
        <f>SUM(S45,AK45)</f>
        <v>20</v>
      </c>
      <c r="AO45" s="135">
        <f t="shared" ref="AO45" si="18">SUM(U45,AM45)</f>
        <v>1</v>
      </c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</row>
    <row r="46" spans="1:111" s="12" customFormat="1" ht="30" x14ac:dyDescent="0.25">
      <c r="A46" s="141">
        <v>24</v>
      </c>
      <c r="B46" s="153" t="s">
        <v>21</v>
      </c>
      <c r="C46" s="163" t="s">
        <v>107</v>
      </c>
      <c r="D46" s="117"/>
      <c r="E46" s="117"/>
      <c r="F46" s="118"/>
      <c r="G46" s="118"/>
      <c r="H46" s="118"/>
      <c r="I46" s="118"/>
      <c r="J46" s="118"/>
      <c r="K46" s="136"/>
      <c r="L46" s="118"/>
      <c r="M46" s="118"/>
      <c r="N46" s="118"/>
      <c r="O46" s="118"/>
      <c r="P46" s="100">
        <v>20</v>
      </c>
      <c r="Q46" s="118"/>
      <c r="R46" s="118"/>
      <c r="S46" s="118">
        <f t="shared" ref="S46" si="19">SUM(D46:Q46)</f>
        <v>20</v>
      </c>
      <c r="T46" s="119" t="s">
        <v>78</v>
      </c>
      <c r="U46" s="199">
        <v>1</v>
      </c>
      <c r="V46" s="117"/>
      <c r="W46" s="120"/>
      <c r="X46" s="117"/>
      <c r="Y46" s="117"/>
      <c r="Z46" s="117"/>
      <c r="AA46" s="117"/>
      <c r="AB46" s="117"/>
      <c r="AC46" s="117"/>
      <c r="AD46" s="118"/>
      <c r="AE46" s="118"/>
      <c r="AF46" s="118"/>
      <c r="AG46" s="118"/>
      <c r="AH46" s="118"/>
      <c r="AI46" s="118"/>
      <c r="AJ46" s="118"/>
      <c r="AK46" s="118"/>
      <c r="AL46" s="119"/>
      <c r="AM46" s="302"/>
      <c r="AN46" s="144">
        <f t="shared" ref="AN46" si="20">SUM(S46,AK46)</f>
        <v>20</v>
      </c>
      <c r="AO46" s="145">
        <f t="shared" ref="AO46" si="21">SUM(U46,AM46)</f>
        <v>1</v>
      </c>
      <c r="AP46" s="2"/>
      <c r="AQ46" s="2"/>
      <c r="AR46" s="2"/>
      <c r="AS46" s="2"/>
      <c r="AT46" s="2"/>
      <c r="AU46" s="2"/>
      <c r="AV46" s="2"/>
      <c r="AW46" s="2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</row>
    <row r="47" spans="1:111" s="12" customFormat="1" ht="30" x14ac:dyDescent="0.25">
      <c r="A47" s="141">
        <v>25</v>
      </c>
      <c r="B47" s="153" t="s">
        <v>21</v>
      </c>
      <c r="C47" s="163" t="s">
        <v>101</v>
      </c>
      <c r="D47" s="117"/>
      <c r="E47" s="117"/>
      <c r="F47" s="118"/>
      <c r="G47" s="118"/>
      <c r="H47" s="118"/>
      <c r="I47" s="118"/>
      <c r="J47" s="118"/>
      <c r="K47" s="136"/>
      <c r="L47" s="118"/>
      <c r="M47" s="118"/>
      <c r="N47" s="118"/>
      <c r="O47" s="118"/>
      <c r="P47" s="118">
        <v>20</v>
      </c>
      <c r="Q47" s="118"/>
      <c r="R47" s="118"/>
      <c r="S47" s="118">
        <f t="shared" ref="S47" si="22">SUM(D47:Q47)</f>
        <v>20</v>
      </c>
      <c r="T47" s="119" t="s">
        <v>78</v>
      </c>
      <c r="U47" s="199">
        <v>1</v>
      </c>
      <c r="V47" s="117"/>
      <c r="W47" s="120"/>
      <c r="X47" s="117"/>
      <c r="Y47" s="117"/>
      <c r="Z47" s="117"/>
      <c r="AA47" s="117"/>
      <c r="AB47" s="137"/>
      <c r="AC47" s="118"/>
      <c r="AD47" s="118"/>
      <c r="AE47" s="118"/>
      <c r="AF47" s="118"/>
      <c r="AG47" s="118"/>
      <c r="AH47" s="118"/>
      <c r="AI47" s="118"/>
      <c r="AJ47" s="118"/>
      <c r="AK47" s="118"/>
      <c r="AL47" s="119"/>
      <c r="AM47" s="302"/>
      <c r="AN47" s="144">
        <f t="shared" ref="AN47" si="23">SUM(S47,AK47)</f>
        <v>20</v>
      </c>
      <c r="AO47" s="145">
        <f t="shared" ref="AO47" si="24">SUM(U47,AM47)</f>
        <v>1</v>
      </c>
      <c r="AP47" s="2"/>
      <c r="AQ47" s="2"/>
      <c r="AR47" s="2"/>
      <c r="AS47" s="2"/>
      <c r="AT47" s="2"/>
      <c r="AU47" s="2"/>
      <c r="AV47" s="2"/>
      <c r="AW47" s="2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</row>
    <row r="48" spans="1:111" s="5" customFormat="1" ht="30" x14ac:dyDescent="0.25">
      <c r="A48" s="57">
        <v>26</v>
      </c>
      <c r="B48" s="153" t="s">
        <v>21</v>
      </c>
      <c r="C48" s="163" t="s">
        <v>108</v>
      </c>
      <c r="D48" s="117"/>
      <c r="E48" s="99"/>
      <c r="F48" s="100"/>
      <c r="G48" s="100"/>
      <c r="H48" s="100"/>
      <c r="I48" s="100"/>
      <c r="J48" s="104"/>
      <c r="K48" s="100"/>
      <c r="L48" s="100"/>
      <c r="M48" s="100"/>
      <c r="N48" s="100"/>
      <c r="O48" s="100"/>
      <c r="P48" s="100"/>
      <c r="Q48" s="100"/>
      <c r="R48" s="100"/>
      <c r="S48" s="100"/>
      <c r="T48" s="104"/>
      <c r="U48" s="295"/>
      <c r="V48" s="99"/>
      <c r="W48" s="121"/>
      <c r="X48" s="100"/>
      <c r="Y48" s="99"/>
      <c r="Z48" s="99"/>
      <c r="AA48" s="99"/>
      <c r="AB48" s="138"/>
      <c r="AC48" s="99"/>
      <c r="AD48" s="100"/>
      <c r="AE48" s="100"/>
      <c r="AF48" s="100"/>
      <c r="AG48" s="100"/>
      <c r="AH48" s="100">
        <v>40</v>
      </c>
      <c r="AI48" s="100"/>
      <c r="AJ48" s="100">
        <f t="shared" ref="AJ48" si="25">SUM(V48:AG48)</f>
        <v>0</v>
      </c>
      <c r="AK48" s="100">
        <f t="shared" ref="AK48" si="26">SUM(V48:AI48)</f>
        <v>40</v>
      </c>
      <c r="AL48" s="95" t="s">
        <v>78</v>
      </c>
      <c r="AM48" s="303">
        <v>2</v>
      </c>
      <c r="AN48" s="146">
        <f>SUM(S48,AK48)</f>
        <v>40</v>
      </c>
      <c r="AO48" s="145">
        <f t="shared" ref="AO48" si="27">SUM(U48,AM48)</f>
        <v>2</v>
      </c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</row>
    <row r="49" spans="1:41" ht="15.95" customHeight="1" thickBot="1" x14ac:dyDescent="0.3">
      <c r="A49" s="353" t="s">
        <v>2</v>
      </c>
      <c r="B49" s="354"/>
      <c r="C49" s="354"/>
      <c r="D49" s="288">
        <f t="shared" ref="D49:R49" si="28">SUM(D19:D43)</f>
        <v>115</v>
      </c>
      <c r="E49" s="289">
        <f t="shared" si="28"/>
        <v>20</v>
      </c>
      <c r="F49" s="290">
        <f t="shared" si="28"/>
        <v>110</v>
      </c>
      <c r="G49" s="291">
        <f t="shared" si="28"/>
        <v>0</v>
      </c>
      <c r="H49" s="291">
        <f t="shared" si="28"/>
        <v>0</v>
      </c>
      <c r="I49" s="291">
        <f t="shared" si="28"/>
        <v>0</v>
      </c>
      <c r="J49" s="291">
        <f t="shared" si="28"/>
        <v>0</v>
      </c>
      <c r="K49" s="291">
        <f t="shared" si="28"/>
        <v>15</v>
      </c>
      <c r="L49" s="291">
        <f t="shared" si="28"/>
        <v>0</v>
      </c>
      <c r="M49" s="291">
        <f t="shared" si="28"/>
        <v>0</v>
      </c>
      <c r="N49" s="291">
        <f t="shared" si="28"/>
        <v>0</v>
      </c>
      <c r="O49" s="291">
        <f t="shared" si="28"/>
        <v>0</v>
      </c>
      <c r="P49" s="291">
        <v>60</v>
      </c>
      <c r="Q49" s="291">
        <f t="shared" si="28"/>
        <v>0</v>
      </c>
      <c r="R49" s="291">
        <f t="shared" si="28"/>
        <v>260</v>
      </c>
      <c r="S49" s="291">
        <f>SUM(S19:S48)</f>
        <v>320</v>
      </c>
      <c r="T49" s="291"/>
      <c r="U49" s="292">
        <f>SUM(U19:U48)</f>
        <v>27.5</v>
      </c>
      <c r="V49" s="291">
        <f>SUM(SUM(V19:V33),SUM(V36:V43))</f>
        <v>115</v>
      </c>
      <c r="W49" s="291">
        <f t="shared" ref="W49:AG49" si="29">SUM(SUM(W19:W33),SUM(W36:W43))</f>
        <v>15</v>
      </c>
      <c r="X49" s="291">
        <f t="shared" si="29"/>
        <v>125</v>
      </c>
      <c r="Y49" s="291">
        <f t="shared" si="29"/>
        <v>15</v>
      </c>
      <c r="Z49" s="291">
        <f t="shared" si="29"/>
        <v>0</v>
      </c>
      <c r="AA49" s="291">
        <f t="shared" si="29"/>
        <v>0</v>
      </c>
      <c r="AB49" s="291">
        <f t="shared" si="29"/>
        <v>0</v>
      </c>
      <c r="AC49" s="291">
        <f t="shared" si="29"/>
        <v>30</v>
      </c>
      <c r="AD49" s="291">
        <f t="shared" si="29"/>
        <v>0</v>
      </c>
      <c r="AE49" s="291">
        <f t="shared" si="29"/>
        <v>30</v>
      </c>
      <c r="AF49" s="291">
        <f t="shared" si="29"/>
        <v>0</v>
      </c>
      <c r="AG49" s="291">
        <f t="shared" si="29"/>
        <v>0</v>
      </c>
      <c r="AH49" s="291">
        <f>SUM(AH19:AH48)</f>
        <v>40</v>
      </c>
      <c r="AI49" s="291">
        <f>SUM(SUM(AI19:AI33),SUM(AI36:AI43))</f>
        <v>0</v>
      </c>
      <c r="AJ49" s="291">
        <f>SUM(SUM(AJ19:AJ33),SUM(AJ36:AJ43))</f>
        <v>330</v>
      </c>
      <c r="AK49" s="291">
        <f>SUM(AK19:AK48)-AK34</f>
        <v>370</v>
      </c>
      <c r="AL49" s="291">
        <f>SUM(SUM(AL19:AL33),SUM(AL36:AL43))</f>
        <v>0</v>
      </c>
      <c r="AM49" s="305">
        <f>SUM(AM19:AM48)</f>
        <v>32.5</v>
      </c>
      <c r="AN49" s="292">
        <f>SUM(AN19:AN33)+(SUM(AN36:AN48))</f>
        <v>690</v>
      </c>
      <c r="AO49" s="293">
        <f>SUM(U49,AM49)</f>
        <v>60</v>
      </c>
    </row>
    <row r="50" spans="1:41" x14ac:dyDescent="0.2">
      <c r="A50" s="10"/>
      <c r="B50" s="10"/>
      <c r="C50" s="11" t="s">
        <v>122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O50" s="10"/>
    </row>
    <row r="51" spans="1:41" x14ac:dyDescent="0.2">
      <c r="A51" s="10"/>
      <c r="B51" s="10"/>
      <c r="C51" s="11" t="s">
        <v>39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</row>
    <row r="52" spans="1:41" ht="15.75" x14ac:dyDescent="0.2">
      <c r="A52" s="14"/>
      <c r="B52" s="14"/>
      <c r="C52" s="46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</row>
    <row r="53" spans="1:41" x14ac:dyDescent="0.2">
      <c r="A53" s="14"/>
      <c r="B53" s="14"/>
      <c r="C53" s="35" t="s">
        <v>41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5"/>
      <c r="AO53" s="14"/>
    </row>
    <row r="54" spans="1:41" ht="15.75" x14ac:dyDescent="0.2">
      <c r="A54" s="14"/>
      <c r="B54" s="14"/>
      <c r="C54" s="27" t="s">
        <v>92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 t="s">
        <v>93</v>
      </c>
      <c r="AM54" s="14"/>
      <c r="AN54" s="15"/>
      <c r="AO54" s="14"/>
    </row>
    <row r="55" spans="1:41" x14ac:dyDescent="0.2">
      <c r="C55" s="43"/>
      <c r="N55" s="1"/>
      <c r="O55" s="1" t="s">
        <v>75</v>
      </c>
      <c r="P55" s="1"/>
      <c r="AF55" s="352"/>
      <c r="AG55" s="351"/>
      <c r="AH55" s="351"/>
      <c r="AI55" s="351"/>
      <c r="AJ55" s="351"/>
      <c r="AK55" s="351"/>
      <c r="AL55" s="351"/>
    </row>
    <row r="56" spans="1:41" ht="12.75" x14ac:dyDescent="0.2">
      <c r="C56" s="34" t="s">
        <v>7</v>
      </c>
      <c r="M56" s="44"/>
      <c r="N56" s="1"/>
      <c r="O56" s="351" t="s">
        <v>3</v>
      </c>
      <c r="P56" s="351"/>
      <c r="Q56" s="351"/>
      <c r="R56" s="351"/>
      <c r="S56" s="351"/>
      <c r="T56" s="351"/>
      <c r="U56" s="351"/>
      <c r="AF56" s="351" t="s">
        <v>4</v>
      </c>
      <c r="AG56" s="351"/>
      <c r="AH56" s="351"/>
      <c r="AI56" s="351"/>
      <c r="AJ56" s="351"/>
      <c r="AK56" s="351"/>
      <c r="AL56" s="351"/>
    </row>
    <row r="57" spans="1:41" x14ac:dyDescent="0.2">
      <c r="N57" s="1"/>
      <c r="P57" s="1"/>
      <c r="AF57" s="1"/>
      <c r="AH57" s="1"/>
    </row>
  </sheetData>
  <mergeCells count="23">
    <mergeCell ref="O7:U7"/>
    <mergeCell ref="AO16:AO17"/>
    <mergeCell ref="AJ2:AN2"/>
    <mergeCell ref="AJ4:AN4"/>
    <mergeCell ref="A6:AO6"/>
    <mergeCell ref="A16:A17"/>
    <mergeCell ref="C16:C17"/>
    <mergeCell ref="D16:U16"/>
    <mergeCell ref="V16:AM16"/>
    <mergeCell ref="AN16:AN17"/>
    <mergeCell ref="O56:U56"/>
    <mergeCell ref="AF55:AL55"/>
    <mergeCell ref="AF56:AL56"/>
    <mergeCell ref="A49:C49"/>
    <mergeCell ref="A18:C18"/>
    <mergeCell ref="A24:C24"/>
    <mergeCell ref="A35:C35"/>
    <mergeCell ref="D18:AO18"/>
    <mergeCell ref="D24:AO24"/>
    <mergeCell ref="D35:AO35"/>
    <mergeCell ref="A44:C44"/>
    <mergeCell ref="D44:AO44"/>
    <mergeCell ref="A42:AO42"/>
  </mergeCells>
  <phoneticPr fontId="5" type="noConversion"/>
  <dataValidations count="1">
    <dataValidation type="list" allowBlank="1" showInputMessage="1" showErrorMessage="1" sqref="B19:B23 B25:B34 B45:B48 B36:B41 B43" xr:uid="{00000000-0002-0000-0000-000000000000}">
      <formula1>RodzajeZajec</formula1>
    </dataValidation>
  </dataValidations>
  <printOptions horizontalCentered="1"/>
  <pageMargins left="0" right="0" top="0.98425196850393704" bottom="0.39370078740157483" header="0.51181102362204722" footer="0.19685039370078741"/>
  <pageSetup paperSize="9" scale="40" orientation="landscape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54"/>
  <sheetViews>
    <sheetView showZeros="0" tabSelected="1" view="pageBreakPreview" zoomScale="80" zoomScaleNormal="130" zoomScaleSheetLayoutView="80" zoomScalePageLayoutView="60" workbookViewId="0">
      <selection activeCell="K2" sqref="K2"/>
    </sheetView>
  </sheetViews>
  <sheetFormatPr defaultColWidth="11.42578125" defaultRowHeight="15" x14ac:dyDescent="0.2"/>
  <cols>
    <col min="1" max="1" width="4.140625" style="2" customWidth="1"/>
    <col min="2" max="2" width="16.28515625" style="2" customWidth="1"/>
    <col min="3" max="3" width="37.5703125" style="20" customWidth="1"/>
    <col min="4" max="20" width="6.7109375" style="2" customWidth="1"/>
    <col min="21" max="21" width="6.7109375" style="17" customWidth="1"/>
    <col min="22" max="41" width="6.7109375" style="2" customWidth="1"/>
    <col min="42" max="16384" width="11.42578125" style="2"/>
  </cols>
  <sheetData>
    <row r="1" spans="1:41" x14ac:dyDescent="0.2">
      <c r="AJ1" s="1"/>
      <c r="AK1" s="1"/>
      <c r="AL1" s="1"/>
      <c r="AM1" s="28"/>
      <c r="AN1" s="1"/>
    </row>
    <row r="2" spans="1:41" x14ac:dyDescent="0.2">
      <c r="AJ2" s="381"/>
      <c r="AK2" s="427"/>
      <c r="AL2" s="427"/>
      <c r="AM2" s="427"/>
      <c r="AN2" s="427"/>
    </row>
    <row r="3" spans="1:41" x14ac:dyDescent="0.2">
      <c r="AJ3" s="1"/>
      <c r="AK3" s="1"/>
      <c r="AL3" s="1"/>
      <c r="AM3" s="28"/>
      <c r="AN3" s="1"/>
    </row>
    <row r="4" spans="1:41" x14ac:dyDescent="0.2">
      <c r="AJ4" s="381"/>
      <c r="AK4" s="427"/>
      <c r="AL4" s="427"/>
      <c r="AM4" s="427"/>
      <c r="AN4" s="427"/>
    </row>
    <row r="6" spans="1:41" s="18" customFormat="1" ht="20.100000000000001" customHeight="1" x14ac:dyDescent="0.2">
      <c r="A6" s="428" t="s">
        <v>105</v>
      </c>
      <c r="B6" s="428"/>
      <c r="C6" s="428"/>
      <c r="D6" s="428"/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8"/>
      <c r="AC6" s="428"/>
      <c r="AD6" s="428"/>
      <c r="AE6" s="428"/>
      <c r="AF6" s="428"/>
      <c r="AG6" s="428"/>
      <c r="AH6" s="428"/>
      <c r="AI6" s="428"/>
      <c r="AJ6" s="428"/>
      <c r="AK6" s="428"/>
      <c r="AL6" s="428"/>
      <c r="AM6" s="428"/>
      <c r="AN6" s="428"/>
      <c r="AO6" s="428"/>
    </row>
    <row r="7" spans="1:41" s="18" customFormat="1" ht="20.100000000000001" customHeight="1" x14ac:dyDescent="0.2">
      <c r="A7" s="19"/>
      <c r="B7" s="19"/>
      <c r="C7" s="20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436"/>
      <c r="Q7" s="436"/>
      <c r="R7" s="436"/>
      <c r="S7" s="436"/>
      <c r="T7" s="436"/>
      <c r="U7" s="436"/>
      <c r="V7" s="436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</row>
    <row r="8" spans="1:41" ht="17.100000000000001" customHeight="1" x14ac:dyDescent="0.2">
      <c r="P8" s="471" t="s">
        <v>120</v>
      </c>
      <c r="Q8" s="476"/>
    </row>
    <row r="9" spans="1:41" s="21" customFormat="1" ht="17.100000000000001" customHeight="1" x14ac:dyDescent="0.25">
      <c r="A9" s="38" t="s">
        <v>121</v>
      </c>
      <c r="B9" s="31"/>
      <c r="C9" s="30"/>
      <c r="P9" s="477" t="s">
        <v>123</v>
      </c>
      <c r="Q9" s="476" t="s">
        <v>124</v>
      </c>
      <c r="U9" s="22"/>
    </row>
    <row r="10" spans="1:41" s="21" customFormat="1" ht="17.100000000000001" customHeight="1" x14ac:dyDescent="0.25">
      <c r="A10" s="30" t="s">
        <v>119</v>
      </c>
      <c r="B10" s="31"/>
      <c r="C10" s="30"/>
      <c r="P10" s="478" t="s">
        <v>123</v>
      </c>
      <c r="Q10" s="476" t="s">
        <v>125</v>
      </c>
      <c r="U10" s="22"/>
    </row>
    <row r="11" spans="1:41" s="21" customFormat="1" ht="15" customHeight="1" x14ac:dyDescent="0.25">
      <c r="A11" s="30" t="s">
        <v>72</v>
      </c>
      <c r="B11" s="31"/>
      <c r="C11" s="30"/>
      <c r="N11" s="23" t="s">
        <v>25</v>
      </c>
      <c r="P11" s="476"/>
      <c r="Q11" s="476"/>
      <c r="U11" s="22"/>
    </row>
    <row r="12" spans="1:41" s="21" customFormat="1" ht="15" customHeight="1" x14ac:dyDescent="0.25">
      <c r="A12" s="30" t="s">
        <v>118</v>
      </c>
      <c r="B12" s="31"/>
      <c r="C12" s="30"/>
      <c r="U12" s="22"/>
    </row>
    <row r="13" spans="1:41" ht="15" customHeight="1" x14ac:dyDescent="0.25">
      <c r="A13" s="32" t="s">
        <v>94</v>
      </c>
      <c r="B13" s="33"/>
      <c r="C13" s="14"/>
    </row>
    <row r="14" spans="1:41" ht="15.75" thickBot="1" x14ac:dyDescent="0.25"/>
    <row r="15" spans="1:41" ht="13.5" customHeight="1" thickBot="1" x14ac:dyDescent="0.25">
      <c r="A15" s="429" t="s">
        <v>6</v>
      </c>
      <c r="B15" s="209"/>
      <c r="C15" s="431" t="s">
        <v>5</v>
      </c>
      <c r="D15" s="433" t="s">
        <v>9</v>
      </c>
      <c r="E15" s="434"/>
      <c r="F15" s="434"/>
      <c r="G15" s="434"/>
      <c r="H15" s="434"/>
      <c r="I15" s="434"/>
      <c r="J15" s="434"/>
      <c r="K15" s="434"/>
      <c r="L15" s="434"/>
      <c r="M15" s="434"/>
      <c r="N15" s="434"/>
      <c r="O15" s="434"/>
      <c r="P15" s="434"/>
      <c r="Q15" s="434"/>
      <c r="R15" s="434"/>
      <c r="S15" s="434"/>
      <c r="T15" s="434"/>
      <c r="U15" s="435"/>
      <c r="V15" s="433" t="s">
        <v>10</v>
      </c>
      <c r="W15" s="434"/>
      <c r="X15" s="434"/>
      <c r="Y15" s="434"/>
      <c r="Z15" s="434"/>
      <c r="AA15" s="434"/>
      <c r="AB15" s="434"/>
      <c r="AC15" s="434"/>
      <c r="AD15" s="434"/>
      <c r="AE15" s="434"/>
      <c r="AF15" s="434"/>
      <c r="AG15" s="434"/>
      <c r="AH15" s="434"/>
      <c r="AI15" s="434"/>
      <c r="AJ15" s="434"/>
      <c r="AK15" s="434"/>
      <c r="AL15" s="434"/>
      <c r="AM15" s="435"/>
      <c r="AN15" s="437" t="s">
        <v>11</v>
      </c>
      <c r="AO15" s="437" t="s">
        <v>67</v>
      </c>
    </row>
    <row r="16" spans="1:41" ht="225.75" thickBot="1" x14ac:dyDescent="0.25">
      <c r="A16" s="430"/>
      <c r="B16" s="210" t="s">
        <v>74</v>
      </c>
      <c r="C16" s="432"/>
      <c r="D16" s="211" t="s">
        <v>12</v>
      </c>
      <c r="E16" s="212" t="s">
        <v>13</v>
      </c>
      <c r="F16" s="213" t="s">
        <v>112</v>
      </c>
      <c r="G16" s="213" t="s">
        <v>14</v>
      </c>
      <c r="H16" s="213" t="s">
        <v>15</v>
      </c>
      <c r="I16" s="213" t="s">
        <v>16</v>
      </c>
      <c r="J16" s="213" t="s">
        <v>17</v>
      </c>
      <c r="K16" s="213" t="s">
        <v>37</v>
      </c>
      <c r="L16" s="213" t="s">
        <v>113</v>
      </c>
      <c r="M16" s="213" t="s">
        <v>18</v>
      </c>
      <c r="N16" s="213" t="s">
        <v>22</v>
      </c>
      <c r="O16" s="213" t="s">
        <v>73</v>
      </c>
      <c r="P16" s="213" t="s">
        <v>19</v>
      </c>
      <c r="Q16" s="213" t="s">
        <v>0</v>
      </c>
      <c r="R16" s="213" t="s">
        <v>20</v>
      </c>
      <c r="S16" s="213" t="s">
        <v>8</v>
      </c>
      <c r="T16" s="213" t="s">
        <v>1</v>
      </c>
      <c r="U16" s="214" t="s">
        <v>66</v>
      </c>
      <c r="V16" s="212" t="s">
        <v>12</v>
      </c>
      <c r="W16" s="212" t="s">
        <v>13</v>
      </c>
      <c r="X16" s="212" t="s">
        <v>112</v>
      </c>
      <c r="Y16" s="212" t="s">
        <v>14</v>
      </c>
      <c r="Z16" s="212" t="s">
        <v>15</v>
      </c>
      <c r="AA16" s="212" t="s">
        <v>16</v>
      </c>
      <c r="AB16" s="212" t="s">
        <v>17</v>
      </c>
      <c r="AC16" s="213" t="s">
        <v>38</v>
      </c>
      <c r="AD16" s="213" t="s">
        <v>115</v>
      </c>
      <c r="AE16" s="213" t="s">
        <v>18</v>
      </c>
      <c r="AF16" s="213" t="s">
        <v>22</v>
      </c>
      <c r="AG16" s="213" t="s">
        <v>73</v>
      </c>
      <c r="AH16" s="213" t="s">
        <v>19</v>
      </c>
      <c r="AI16" s="213" t="s">
        <v>0</v>
      </c>
      <c r="AJ16" s="213" t="s">
        <v>20</v>
      </c>
      <c r="AK16" s="213" t="s">
        <v>8</v>
      </c>
      <c r="AL16" s="213" t="s">
        <v>1</v>
      </c>
      <c r="AM16" s="61" t="s">
        <v>66</v>
      </c>
      <c r="AN16" s="438"/>
      <c r="AO16" s="439"/>
    </row>
    <row r="17" spans="1:41" ht="15.95" customHeight="1" thickTop="1" thickBot="1" x14ac:dyDescent="0.25">
      <c r="A17" s="398" t="s">
        <v>77</v>
      </c>
      <c r="B17" s="399"/>
      <c r="C17" s="399"/>
      <c r="D17" s="406"/>
      <c r="E17" s="407"/>
      <c r="F17" s="407"/>
      <c r="G17" s="407"/>
      <c r="H17" s="407"/>
      <c r="I17" s="407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8"/>
    </row>
    <row r="18" spans="1:41" ht="15.95" customHeight="1" thickTop="1" x14ac:dyDescent="0.2">
      <c r="A18" s="62">
        <v>1</v>
      </c>
      <c r="B18" s="164" t="s">
        <v>21</v>
      </c>
      <c r="C18" s="216" t="s">
        <v>88</v>
      </c>
      <c r="D18" s="165">
        <v>20</v>
      </c>
      <c r="E18" s="166"/>
      <c r="F18" s="167">
        <v>20</v>
      </c>
      <c r="G18" s="167"/>
      <c r="H18" s="167"/>
      <c r="I18" s="167"/>
      <c r="J18" s="167"/>
      <c r="K18" s="168"/>
      <c r="L18" s="167"/>
      <c r="M18" s="167"/>
      <c r="N18" s="167"/>
      <c r="O18" s="167"/>
      <c r="P18" s="167"/>
      <c r="Q18" s="167"/>
      <c r="R18" s="167">
        <f t="shared" ref="R18:R32" si="0">SUM(D18:O18)</f>
        <v>40</v>
      </c>
      <c r="S18" s="167">
        <f t="shared" ref="S18:S32" si="1">SUM(D18:Q18)</f>
        <v>40</v>
      </c>
      <c r="T18" s="169" t="s">
        <v>78</v>
      </c>
      <c r="U18" s="170">
        <v>3</v>
      </c>
      <c r="V18" s="166"/>
      <c r="W18" s="166"/>
      <c r="X18" s="166"/>
      <c r="Y18" s="166"/>
      <c r="Z18" s="166"/>
      <c r="AA18" s="166"/>
      <c r="AB18" s="166"/>
      <c r="AC18" s="166"/>
      <c r="AD18" s="167"/>
      <c r="AE18" s="167"/>
      <c r="AF18" s="167"/>
      <c r="AG18" s="167"/>
      <c r="AH18" s="167"/>
      <c r="AI18" s="167"/>
      <c r="AJ18" s="167">
        <f t="shared" ref="AJ18:AJ43" si="2">SUM(V18:AG18)</f>
        <v>0</v>
      </c>
      <c r="AK18" s="167">
        <f t="shared" ref="AK18:AK31" si="3">SUM(V18:AI18)</f>
        <v>0</v>
      </c>
      <c r="AL18" s="169"/>
      <c r="AM18" s="170"/>
      <c r="AN18" s="170">
        <f>SUM(S18,AK18)</f>
        <v>40</v>
      </c>
      <c r="AO18" s="171">
        <f t="shared" ref="AO18:AO43" si="4">SUM(U18,AM18)</f>
        <v>3</v>
      </c>
    </row>
    <row r="19" spans="1:41" ht="15.95" customHeight="1" thickBot="1" x14ac:dyDescent="0.25">
      <c r="A19" s="65">
        <v>2</v>
      </c>
      <c r="B19" s="172" t="s">
        <v>21</v>
      </c>
      <c r="C19" s="217" t="s">
        <v>26</v>
      </c>
      <c r="D19" s="173"/>
      <c r="E19" s="174"/>
      <c r="F19" s="175"/>
      <c r="G19" s="175"/>
      <c r="H19" s="175"/>
      <c r="I19" s="175"/>
      <c r="J19" s="175"/>
      <c r="K19" s="175"/>
      <c r="L19" s="175"/>
      <c r="M19" s="175">
        <v>30</v>
      </c>
      <c r="N19" s="175"/>
      <c r="O19" s="175"/>
      <c r="P19" s="175"/>
      <c r="Q19" s="175"/>
      <c r="R19" s="175">
        <f t="shared" si="0"/>
        <v>30</v>
      </c>
      <c r="S19" s="175">
        <f t="shared" si="1"/>
        <v>30</v>
      </c>
      <c r="T19" s="176" t="s">
        <v>78</v>
      </c>
      <c r="U19" s="177">
        <v>2</v>
      </c>
      <c r="V19" s="174"/>
      <c r="W19" s="174"/>
      <c r="X19" s="174"/>
      <c r="Y19" s="174"/>
      <c r="Z19" s="174"/>
      <c r="AA19" s="174"/>
      <c r="AB19" s="174"/>
      <c r="AC19" s="174"/>
      <c r="AD19" s="175"/>
      <c r="AE19" s="175">
        <v>30</v>
      </c>
      <c r="AF19" s="175"/>
      <c r="AG19" s="175"/>
      <c r="AH19" s="175"/>
      <c r="AI19" s="175"/>
      <c r="AJ19" s="175">
        <f t="shared" si="2"/>
        <v>30</v>
      </c>
      <c r="AK19" s="175">
        <f t="shared" si="3"/>
        <v>30</v>
      </c>
      <c r="AL19" s="176" t="s">
        <v>79</v>
      </c>
      <c r="AM19" s="177">
        <v>2</v>
      </c>
      <c r="AN19" s="178">
        <f t="shared" ref="AN19:AN32" si="5">SUM(S19,AK19)</f>
        <v>60</v>
      </c>
      <c r="AO19" s="179">
        <f t="shared" si="4"/>
        <v>4</v>
      </c>
    </row>
    <row r="20" spans="1:41" ht="15.95" customHeight="1" thickTop="1" thickBot="1" x14ac:dyDescent="0.25">
      <c r="A20" s="400" t="s">
        <v>83</v>
      </c>
      <c r="B20" s="401"/>
      <c r="C20" s="401"/>
      <c r="D20" s="409"/>
      <c r="E20" s="410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  <c r="AE20" s="410"/>
      <c r="AF20" s="410"/>
      <c r="AG20" s="410"/>
      <c r="AH20" s="410"/>
      <c r="AI20" s="410"/>
      <c r="AJ20" s="410"/>
      <c r="AK20" s="410"/>
      <c r="AL20" s="410"/>
      <c r="AM20" s="410"/>
      <c r="AN20" s="410"/>
      <c r="AO20" s="411"/>
    </row>
    <row r="21" spans="1:41" ht="29.25" thickTop="1" x14ac:dyDescent="0.2">
      <c r="A21" s="62">
        <v>3</v>
      </c>
      <c r="B21" s="164" t="s">
        <v>21</v>
      </c>
      <c r="C21" s="218" t="s">
        <v>31</v>
      </c>
      <c r="D21" s="180"/>
      <c r="E21" s="166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>
        <f t="shared" si="0"/>
        <v>0</v>
      </c>
      <c r="S21" s="167">
        <f t="shared" si="1"/>
        <v>0</v>
      </c>
      <c r="T21" s="169"/>
      <c r="U21" s="170"/>
      <c r="V21" s="166">
        <v>15</v>
      </c>
      <c r="W21" s="166"/>
      <c r="X21" s="166">
        <v>5</v>
      </c>
      <c r="Y21" s="166"/>
      <c r="Z21" s="166"/>
      <c r="AA21" s="166"/>
      <c r="AB21" s="166"/>
      <c r="AC21" s="166">
        <v>5</v>
      </c>
      <c r="AD21" s="167"/>
      <c r="AE21" s="167"/>
      <c r="AF21" s="167"/>
      <c r="AG21" s="167"/>
      <c r="AH21" s="167"/>
      <c r="AI21" s="167"/>
      <c r="AJ21" s="167">
        <f t="shared" si="2"/>
        <v>25</v>
      </c>
      <c r="AK21" s="167">
        <f t="shared" si="3"/>
        <v>25</v>
      </c>
      <c r="AL21" s="169" t="s">
        <v>78</v>
      </c>
      <c r="AM21" s="306">
        <v>1.5</v>
      </c>
      <c r="AN21" s="233">
        <f t="shared" si="5"/>
        <v>25</v>
      </c>
      <c r="AO21" s="234">
        <f t="shared" si="4"/>
        <v>1.5</v>
      </c>
    </row>
    <row r="22" spans="1:41" ht="15.95" customHeight="1" x14ac:dyDescent="0.2">
      <c r="A22" s="68">
        <v>4</v>
      </c>
      <c r="B22" s="182" t="s">
        <v>21</v>
      </c>
      <c r="C22" s="219" t="s">
        <v>57</v>
      </c>
      <c r="D22" s="183"/>
      <c r="E22" s="184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>
        <f t="shared" si="0"/>
        <v>0</v>
      </c>
      <c r="S22" s="185">
        <f t="shared" si="1"/>
        <v>0</v>
      </c>
      <c r="T22" s="186"/>
      <c r="U22" s="187"/>
      <c r="V22" s="184">
        <v>10</v>
      </c>
      <c r="W22" s="184"/>
      <c r="X22" s="184"/>
      <c r="Y22" s="184"/>
      <c r="Z22" s="184"/>
      <c r="AA22" s="184"/>
      <c r="AB22" s="184"/>
      <c r="AC22" s="184">
        <v>10</v>
      </c>
      <c r="AD22" s="185"/>
      <c r="AE22" s="185"/>
      <c r="AF22" s="185"/>
      <c r="AG22" s="185"/>
      <c r="AH22" s="185"/>
      <c r="AI22" s="186"/>
      <c r="AJ22" s="185">
        <f t="shared" si="2"/>
        <v>20</v>
      </c>
      <c r="AK22" s="185">
        <f t="shared" si="3"/>
        <v>20</v>
      </c>
      <c r="AL22" s="186" t="s">
        <v>78</v>
      </c>
      <c r="AM22" s="307">
        <v>1.5</v>
      </c>
      <c r="AN22" s="235">
        <f t="shared" si="5"/>
        <v>20</v>
      </c>
      <c r="AO22" s="236">
        <f t="shared" si="4"/>
        <v>1.5</v>
      </c>
    </row>
    <row r="23" spans="1:41" ht="15.95" customHeight="1" x14ac:dyDescent="0.2">
      <c r="A23" s="68">
        <v>5</v>
      </c>
      <c r="B23" s="182" t="s">
        <v>21</v>
      </c>
      <c r="C23" s="219" t="s">
        <v>58</v>
      </c>
      <c r="D23" s="183">
        <v>15</v>
      </c>
      <c r="E23" s="186"/>
      <c r="F23" s="185">
        <v>10</v>
      </c>
      <c r="G23" s="184"/>
      <c r="H23" s="185"/>
      <c r="I23" s="185"/>
      <c r="J23" s="185"/>
      <c r="K23" s="185">
        <v>5</v>
      </c>
      <c r="L23" s="185"/>
      <c r="M23" s="185"/>
      <c r="N23" s="185"/>
      <c r="O23" s="185"/>
      <c r="P23" s="186"/>
      <c r="Q23" s="185"/>
      <c r="R23" s="185">
        <f t="shared" si="0"/>
        <v>30</v>
      </c>
      <c r="S23" s="185">
        <f t="shared" si="1"/>
        <v>30</v>
      </c>
      <c r="T23" s="186" t="s">
        <v>79</v>
      </c>
      <c r="U23" s="188">
        <v>2</v>
      </c>
      <c r="V23" s="184"/>
      <c r="W23" s="184"/>
      <c r="X23" s="184"/>
      <c r="Y23" s="184"/>
      <c r="Z23" s="184"/>
      <c r="AA23" s="184"/>
      <c r="AB23" s="184"/>
      <c r="AC23" s="184"/>
      <c r="AD23" s="185"/>
      <c r="AE23" s="185"/>
      <c r="AF23" s="185"/>
      <c r="AG23" s="185"/>
      <c r="AH23" s="185"/>
      <c r="AI23" s="185"/>
      <c r="AJ23" s="185">
        <f t="shared" si="2"/>
        <v>0</v>
      </c>
      <c r="AK23" s="185">
        <f t="shared" si="3"/>
        <v>0</v>
      </c>
      <c r="AL23" s="186"/>
      <c r="AM23" s="307"/>
      <c r="AN23" s="235">
        <f t="shared" si="5"/>
        <v>30</v>
      </c>
      <c r="AO23" s="236">
        <f t="shared" si="4"/>
        <v>2</v>
      </c>
    </row>
    <row r="24" spans="1:41" ht="15.95" customHeight="1" x14ac:dyDescent="0.2">
      <c r="A24" s="68">
        <v>6</v>
      </c>
      <c r="B24" s="182" t="s">
        <v>21</v>
      </c>
      <c r="C24" s="219" t="s">
        <v>28</v>
      </c>
      <c r="D24" s="183">
        <v>15</v>
      </c>
      <c r="E24" s="185"/>
      <c r="F24" s="185">
        <v>15</v>
      </c>
      <c r="G24" s="185"/>
      <c r="H24" s="185"/>
      <c r="I24" s="185"/>
      <c r="J24" s="168"/>
      <c r="K24" s="185"/>
      <c r="L24" s="185"/>
      <c r="M24" s="185"/>
      <c r="N24" s="185"/>
      <c r="O24" s="185"/>
      <c r="P24" s="185"/>
      <c r="Q24" s="185"/>
      <c r="R24" s="185">
        <f t="shared" si="0"/>
        <v>30</v>
      </c>
      <c r="S24" s="185">
        <f t="shared" si="1"/>
        <v>30</v>
      </c>
      <c r="T24" s="186" t="s">
        <v>78</v>
      </c>
      <c r="U24" s="187">
        <v>2</v>
      </c>
      <c r="V24" s="184"/>
      <c r="W24" s="184"/>
      <c r="X24" s="184"/>
      <c r="Y24" s="184"/>
      <c r="Z24" s="184"/>
      <c r="AA24" s="184"/>
      <c r="AB24" s="184"/>
      <c r="AC24" s="184"/>
      <c r="AD24" s="185"/>
      <c r="AE24" s="185"/>
      <c r="AF24" s="185"/>
      <c r="AG24" s="185"/>
      <c r="AH24" s="185"/>
      <c r="AI24" s="185"/>
      <c r="AJ24" s="185">
        <f t="shared" si="2"/>
        <v>0</v>
      </c>
      <c r="AK24" s="185">
        <f t="shared" si="3"/>
        <v>0</v>
      </c>
      <c r="AL24" s="186"/>
      <c r="AM24" s="307"/>
      <c r="AN24" s="235">
        <f t="shared" si="5"/>
        <v>30</v>
      </c>
      <c r="AO24" s="236">
        <f t="shared" si="4"/>
        <v>2</v>
      </c>
    </row>
    <row r="25" spans="1:41" ht="15.95" customHeight="1" x14ac:dyDescent="0.2">
      <c r="A25" s="68">
        <v>7</v>
      </c>
      <c r="B25" s="182" t="s">
        <v>21</v>
      </c>
      <c r="C25" s="220" t="s">
        <v>30</v>
      </c>
      <c r="D25" s="183"/>
      <c r="E25" s="184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>
        <f t="shared" si="0"/>
        <v>0</v>
      </c>
      <c r="S25" s="185">
        <f t="shared" si="1"/>
        <v>0</v>
      </c>
      <c r="T25" s="186"/>
      <c r="U25" s="187"/>
      <c r="V25" s="184">
        <v>15</v>
      </c>
      <c r="W25" s="184"/>
      <c r="X25" s="184">
        <v>5</v>
      </c>
      <c r="Y25" s="184"/>
      <c r="Z25" s="184"/>
      <c r="AA25" s="184"/>
      <c r="AB25" s="184"/>
      <c r="AC25" s="184">
        <v>5</v>
      </c>
      <c r="AD25" s="185"/>
      <c r="AE25" s="185"/>
      <c r="AF25" s="185"/>
      <c r="AG25" s="185"/>
      <c r="AH25" s="185"/>
      <c r="AI25" s="185"/>
      <c r="AJ25" s="185">
        <f t="shared" si="2"/>
        <v>25</v>
      </c>
      <c r="AK25" s="185">
        <f t="shared" si="3"/>
        <v>25</v>
      </c>
      <c r="AL25" s="186" t="s">
        <v>78</v>
      </c>
      <c r="AM25" s="307">
        <v>2</v>
      </c>
      <c r="AN25" s="235">
        <f t="shared" si="5"/>
        <v>25</v>
      </c>
      <c r="AO25" s="236">
        <f t="shared" si="4"/>
        <v>2</v>
      </c>
    </row>
    <row r="26" spans="1:41" ht="28.5" x14ac:dyDescent="0.2">
      <c r="A26" s="68">
        <v>8</v>
      </c>
      <c r="B26" s="182" t="s">
        <v>21</v>
      </c>
      <c r="C26" s="220" t="s">
        <v>29</v>
      </c>
      <c r="D26" s="183"/>
      <c r="E26" s="184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>
        <f t="shared" si="0"/>
        <v>0</v>
      </c>
      <c r="S26" s="185">
        <f t="shared" si="1"/>
        <v>0</v>
      </c>
      <c r="T26" s="186"/>
      <c r="U26" s="187"/>
      <c r="V26" s="184">
        <v>15</v>
      </c>
      <c r="W26" s="184"/>
      <c r="X26" s="184">
        <v>15</v>
      </c>
      <c r="Y26" s="184"/>
      <c r="Z26" s="184"/>
      <c r="AA26" s="184"/>
      <c r="AB26" s="184"/>
      <c r="AC26" s="184"/>
      <c r="AD26" s="185"/>
      <c r="AE26" s="185"/>
      <c r="AF26" s="185"/>
      <c r="AG26" s="185"/>
      <c r="AH26" s="185"/>
      <c r="AI26" s="185"/>
      <c r="AJ26" s="185">
        <f t="shared" si="2"/>
        <v>30</v>
      </c>
      <c r="AK26" s="185">
        <f t="shared" si="3"/>
        <v>30</v>
      </c>
      <c r="AL26" s="186" t="s">
        <v>78</v>
      </c>
      <c r="AM26" s="307">
        <v>2.5</v>
      </c>
      <c r="AN26" s="235">
        <f t="shared" si="5"/>
        <v>30</v>
      </c>
      <c r="AO26" s="236">
        <f t="shared" si="4"/>
        <v>2.5</v>
      </c>
    </row>
    <row r="27" spans="1:41" ht="42.75" x14ac:dyDescent="0.2">
      <c r="A27" s="68">
        <v>9</v>
      </c>
      <c r="B27" s="182" t="s">
        <v>21</v>
      </c>
      <c r="C27" s="221" t="s">
        <v>102</v>
      </c>
      <c r="D27" s="183"/>
      <c r="E27" s="184"/>
      <c r="F27" s="185"/>
      <c r="G27" s="185"/>
      <c r="H27" s="185"/>
      <c r="I27" s="185"/>
      <c r="J27" s="185"/>
      <c r="K27" s="189"/>
      <c r="L27" s="185"/>
      <c r="M27" s="185"/>
      <c r="N27" s="185"/>
      <c r="O27" s="185"/>
      <c r="P27" s="185"/>
      <c r="Q27" s="185"/>
      <c r="R27" s="185"/>
      <c r="S27" s="185"/>
      <c r="T27" s="186"/>
      <c r="U27" s="190"/>
      <c r="V27" s="184">
        <v>10</v>
      </c>
      <c r="W27" s="184"/>
      <c r="X27" s="184">
        <v>5</v>
      </c>
      <c r="Y27" s="184"/>
      <c r="Z27" s="184"/>
      <c r="AA27" s="184"/>
      <c r="AB27" s="184"/>
      <c r="AC27" s="184">
        <v>5</v>
      </c>
      <c r="AD27" s="185"/>
      <c r="AE27" s="185"/>
      <c r="AF27" s="185"/>
      <c r="AG27" s="185"/>
      <c r="AH27" s="185"/>
      <c r="AI27" s="185"/>
      <c r="AJ27" s="185">
        <f t="shared" si="2"/>
        <v>20</v>
      </c>
      <c r="AK27" s="185">
        <f t="shared" si="3"/>
        <v>20</v>
      </c>
      <c r="AL27" s="186" t="s">
        <v>78</v>
      </c>
      <c r="AM27" s="307">
        <v>1</v>
      </c>
      <c r="AN27" s="235">
        <f t="shared" si="5"/>
        <v>20</v>
      </c>
      <c r="AO27" s="236">
        <f t="shared" si="4"/>
        <v>1</v>
      </c>
    </row>
    <row r="28" spans="1:41" ht="28.5" x14ac:dyDescent="0.2">
      <c r="A28" s="68">
        <v>10</v>
      </c>
      <c r="B28" s="182" t="s">
        <v>21</v>
      </c>
      <c r="C28" s="220" t="s">
        <v>103</v>
      </c>
      <c r="D28" s="183"/>
      <c r="E28" s="184"/>
      <c r="F28" s="185"/>
      <c r="G28" s="185"/>
      <c r="H28" s="185"/>
      <c r="I28" s="185"/>
      <c r="J28" s="185"/>
      <c r="K28" s="184"/>
      <c r="L28" s="185"/>
      <c r="M28" s="185"/>
      <c r="N28" s="185"/>
      <c r="O28" s="185"/>
      <c r="P28" s="185"/>
      <c r="Q28" s="185"/>
      <c r="R28" s="185">
        <f t="shared" si="0"/>
        <v>0</v>
      </c>
      <c r="S28" s="185">
        <f t="shared" si="1"/>
        <v>0</v>
      </c>
      <c r="T28" s="186"/>
      <c r="U28" s="191"/>
      <c r="V28" s="184">
        <v>10</v>
      </c>
      <c r="W28" s="184"/>
      <c r="X28" s="184">
        <v>10</v>
      </c>
      <c r="Y28" s="184"/>
      <c r="Z28" s="184"/>
      <c r="AA28" s="184"/>
      <c r="AB28" s="184"/>
      <c r="AC28" s="185">
        <v>10</v>
      </c>
      <c r="AD28" s="185"/>
      <c r="AE28" s="185"/>
      <c r="AF28" s="185"/>
      <c r="AG28" s="185"/>
      <c r="AH28" s="185"/>
      <c r="AI28" s="185"/>
      <c r="AJ28" s="185">
        <f t="shared" si="2"/>
        <v>30</v>
      </c>
      <c r="AK28" s="185">
        <f t="shared" si="3"/>
        <v>30</v>
      </c>
      <c r="AL28" s="186" t="s">
        <v>79</v>
      </c>
      <c r="AM28" s="307">
        <v>2.5</v>
      </c>
      <c r="AN28" s="235">
        <f t="shared" si="5"/>
        <v>30</v>
      </c>
      <c r="AO28" s="236">
        <f t="shared" si="4"/>
        <v>2.5</v>
      </c>
    </row>
    <row r="29" spans="1:41" ht="29.25" thickBot="1" x14ac:dyDescent="0.3">
      <c r="A29" s="65">
        <v>11</v>
      </c>
      <c r="B29" s="172" t="s">
        <v>21</v>
      </c>
      <c r="C29" s="222" t="s">
        <v>104</v>
      </c>
      <c r="D29" s="192"/>
      <c r="E29" s="124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>
        <f t="shared" si="0"/>
        <v>0</v>
      </c>
      <c r="S29" s="125">
        <f t="shared" si="1"/>
        <v>0</v>
      </c>
      <c r="T29" s="127"/>
      <c r="U29" s="193"/>
      <c r="V29" s="124">
        <v>10</v>
      </c>
      <c r="W29" s="124"/>
      <c r="X29" s="124">
        <v>10</v>
      </c>
      <c r="Y29" s="124"/>
      <c r="Z29" s="124"/>
      <c r="AA29" s="124"/>
      <c r="AB29" s="124"/>
      <c r="AC29" s="124"/>
      <c r="AD29" s="125"/>
      <c r="AE29" s="125"/>
      <c r="AF29" s="125"/>
      <c r="AG29" s="125"/>
      <c r="AH29" s="125"/>
      <c r="AI29" s="125"/>
      <c r="AJ29" s="125">
        <f t="shared" si="2"/>
        <v>20</v>
      </c>
      <c r="AK29" s="125">
        <f t="shared" si="3"/>
        <v>20</v>
      </c>
      <c r="AL29" s="127" t="s">
        <v>78</v>
      </c>
      <c r="AM29" s="308">
        <v>1.5</v>
      </c>
      <c r="AN29" s="237">
        <f>SUM(S29,AK29)</f>
        <v>20</v>
      </c>
      <c r="AO29" s="148">
        <f t="shared" si="4"/>
        <v>1.5</v>
      </c>
    </row>
    <row r="30" spans="1:41" ht="15.95" customHeight="1" thickTop="1" thickBot="1" x14ac:dyDescent="0.25">
      <c r="A30" s="402" t="s">
        <v>82</v>
      </c>
      <c r="B30" s="403"/>
      <c r="C30" s="403"/>
      <c r="D30" s="364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5"/>
      <c r="P30" s="365"/>
      <c r="Q30" s="365"/>
      <c r="R30" s="365"/>
      <c r="S30" s="365"/>
      <c r="T30" s="365"/>
      <c r="U30" s="365"/>
      <c r="V30" s="365"/>
      <c r="W30" s="365"/>
      <c r="X30" s="365"/>
      <c r="Y30" s="365"/>
      <c r="Z30" s="365"/>
      <c r="AA30" s="365"/>
      <c r="AB30" s="365"/>
      <c r="AC30" s="365"/>
      <c r="AD30" s="365"/>
      <c r="AE30" s="365"/>
      <c r="AF30" s="365"/>
      <c r="AG30" s="365"/>
      <c r="AH30" s="365"/>
      <c r="AI30" s="365"/>
      <c r="AJ30" s="365"/>
      <c r="AK30" s="365"/>
      <c r="AL30" s="365"/>
      <c r="AM30" s="365"/>
      <c r="AN30" s="365"/>
      <c r="AO30" s="366"/>
    </row>
    <row r="31" spans="1:41" ht="15.95" customHeight="1" thickTop="1" x14ac:dyDescent="0.2">
      <c r="A31" s="62">
        <v>12</v>
      </c>
      <c r="B31" s="73" t="s">
        <v>21</v>
      </c>
      <c r="C31" s="223" t="s">
        <v>36</v>
      </c>
      <c r="D31" s="166"/>
      <c r="E31" s="166">
        <v>5</v>
      </c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>
        <f t="shared" si="0"/>
        <v>5</v>
      </c>
      <c r="S31" s="167">
        <f t="shared" si="1"/>
        <v>5</v>
      </c>
      <c r="T31" s="169" t="s">
        <v>78</v>
      </c>
      <c r="U31" s="170">
        <v>0.5</v>
      </c>
      <c r="V31" s="166"/>
      <c r="W31" s="166">
        <v>5</v>
      </c>
      <c r="X31" s="166"/>
      <c r="Y31" s="166"/>
      <c r="Z31" s="166"/>
      <c r="AA31" s="166"/>
      <c r="AB31" s="166"/>
      <c r="AC31" s="166"/>
      <c r="AD31" s="167"/>
      <c r="AE31" s="167"/>
      <c r="AF31" s="167"/>
      <c r="AG31" s="167"/>
      <c r="AH31" s="167"/>
      <c r="AI31" s="167"/>
      <c r="AJ31" s="167">
        <f t="shared" si="2"/>
        <v>5</v>
      </c>
      <c r="AK31" s="167">
        <f t="shared" si="3"/>
        <v>5</v>
      </c>
      <c r="AL31" s="168" t="s">
        <v>78</v>
      </c>
      <c r="AM31" s="306">
        <v>0.5</v>
      </c>
      <c r="AN31" s="234">
        <f t="shared" si="5"/>
        <v>10</v>
      </c>
      <c r="AO31" s="238">
        <f t="shared" si="4"/>
        <v>1</v>
      </c>
    </row>
    <row r="32" spans="1:41" s="14" customFormat="1" ht="15.95" customHeight="1" thickBot="1" x14ac:dyDescent="0.25">
      <c r="A32" s="75">
        <v>13</v>
      </c>
      <c r="B32" s="76" t="s">
        <v>21</v>
      </c>
      <c r="C32" s="224" t="s">
        <v>53</v>
      </c>
      <c r="D32" s="194"/>
      <c r="E32" s="195"/>
      <c r="F32" s="196">
        <v>20</v>
      </c>
      <c r="G32" s="195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>
        <f t="shared" si="0"/>
        <v>20</v>
      </c>
      <c r="S32" s="197">
        <f t="shared" si="1"/>
        <v>20</v>
      </c>
      <c r="T32" s="195" t="s">
        <v>78</v>
      </c>
      <c r="U32" s="198">
        <v>2</v>
      </c>
      <c r="V32" s="194"/>
      <c r="W32" s="194"/>
      <c r="X32" s="194"/>
      <c r="Y32" s="194"/>
      <c r="Z32" s="194"/>
      <c r="AA32" s="194"/>
      <c r="AB32" s="194"/>
      <c r="AC32" s="194"/>
      <c r="AD32" s="196"/>
      <c r="AE32" s="196"/>
      <c r="AF32" s="196"/>
      <c r="AG32" s="196"/>
      <c r="AH32" s="196"/>
      <c r="AI32" s="196"/>
      <c r="AJ32" s="197">
        <f t="shared" si="2"/>
        <v>0</v>
      </c>
      <c r="AK32" s="197">
        <f>SUM(V32:AI32)</f>
        <v>0</v>
      </c>
      <c r="AL32" s="197"/>
      <c r="AM32" s="309"/>
      <c r="AN32" s="239">
        <f t="shared" si="5"/>
        <v>20</v>
      </c>
      <c r="AO32" s="240">
        <f t="shared" si="4"/>
        <v>2</v>
      </c>
    </row>
    <row r="33" spans="1:41" s="14" customFormat="1" ht="15.95" customHeight="1" thickTop="1" thickBot="1" x14ac:dyDescent="0.25">
      <c r="A33" s="404" t="s">
        <v>86</v>
      </c>
      <c r="B33" s="405"/>
      <c r="C33" s="405"/>
      <c r="D33" s="412"/>
      <c r="E33" s="413"/>
      <c r="F33" s="413"/>
      <c r="G33" s="413"/>
      <c r="H33" s="413"/>
      <c r="I33" s="413"/>
      <c r="J33" s="413"/>
      <c r="K33" s="413"/>
      <c r="L33" s="413"/>
      <c r="M33" s="413"/>
      <c r="N33" s="413"/>
      <c r="O33" s="413"/>
      <c r="P33" s="413"/>
      <c r="Q33" s="413"/>
      <c r="R33" s="413"/>
      <c r="S33" s="413"/>
      <c r="T33" s="413"/>
      <c r="U33" s="413"/>
      <c r="V33" s="413"/>
      <c r="W33" s="413"/>
      <c r="X33" s="413"/>
      <c r="Y33" s="413"/>
      <c r="Z33" s="413"/>
      <c r="AA33" s="413"/>
      <c r="AB33" s="413"/>
      <c r="AC33" s="413"/>
      <c r="AD33" s="413"/>
      <c r="AE33" s="413"/>
      <c r="AF33" s="413"/>
      <c r="AG33" s="413"/>
      <c r="AH33" s="413"/>
      <c r="AI33" s="413"/>
      <c r="AJ33" s="413"/>
      <c r="AK33" s="413"/>
      <c r="AL33" s="413"/>
      <c r="AM33" s="413"/>
      <c r="AN33" s="413"/>
      <c r="AO33" s="414"/>
    </row>
    <row r="34" spans="1:41" s="25" customFormat="1" ht="30.75" customHeight="1" thickTop="1" thickBot="1" x14ac:dyDescent="0.3">
      <c r="A34" s="59">
        <v>14</v>
      </c>
      <c r="B34" s="215" t="s">
        <v>23</v>
      </c>
      <c r="C34" s="225" t="s">
        <v>60</v>
      </c>
      <c r="D34" s="124"/>
      <c r="E34" s="127"/>
      <c r="F34" s="125"/>
      <c r="G34" s="127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7"/>
      <c r="U34" s="193"/>
      <c r="V34" s="124">
        <v>15</v>
      </c>
      <c r="W34" s="127"/>
      <c r="X34" s="125">
        <v>10</v>
      </c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97">
        <f t="shared" ref="AJ34" si="6">SUM(V34:AG34)</f>
        <v>25</v>
      </c>
      <c r="AK34" s="197">
        <f t="shared" ref="AK34" si="7">SUM(V34:AI34)</f>
        <v>25</v>
      </c>
      <c r="AL34" s="127" t="s">
        <v>78</v>
      </c>
      <c r="AM34" s="308">
        <v>2</v>
      </c>
      <c r="AN34" s="241">
        <f t="shared" ref="AN34" si="8">SUM(S34,AK34)</f>
        <v>25</v>
      </c>
      <c r="AO34" s="242">
        <f t="shared" ref="AO34" si="9">SUM(U34,AM34)</f>
        <v>2</v>
      </c>
    </row>
    <row r="35" spans="1:41" s="25" customFormat="1" ht="15.95" customHeight="1" thickBot="1" x14ac:dyDescent="0.3">
      <c r="A35" s="415" t="s">
        <v>84</v>
      </c>
      <c r="B35" s="416"/>
      <c r="C35" s="417"/>
      <c r="D35" s="418"/>
      <c r="E35" s="419"/>
      <c r="F35" s="419"/>
      <c r="G35" s="419"/>
      <c r="H35" s="419"/>
      <c r="I35" s="419"/>
      <c r="J35" s="419"/>
      <c r="K35" s="419"/>
      <c r="L35" s="419"/>
      <c r="M35" s="419"/>
      <c r="N35" s="419"/>
      <c r="O35" s="419"/>
      <c r="P35" s="419"/>
      <c r="Q35" s="419"/>
      <c r="R35" s="419"/>
      <c r="S35" s="419"/>
      <c r="T35" s="419"/>
      <c r="U35" s="419"/>
      <c r="V35" s="419"/>
      <c r="W35" s="419"/>
      <c r="X35" s="419"/>
      <c r="Y35" s="419"/>
      <c r="Z35" s="419"/>
      <c r="AA35" s="419"/>
      <c r="AB35" s="419"/>
      <c r="AC35" s="419"/>
      <c r="AD35" s="419"/>
      <c r="AE35" s="419"/>
      <c r="AF35" s="419"/>
      <c r="AG35" s="419"/>
      <c r="AH35" s="419"/>
      <c r="AI35" s="419"/>
      <c r="AJ35" s="419"/>
      <c r="AK35" s="419"/>
      <c r="AL35" s="419"/>
      <c r="AM35" s="419"/>
      <c r="AN35" s="419"/>
      <c r="AO35" s="420"/>
    </row>
    <row r="36" spans="1:41" s="24" customFormat="1" ht="28.5" x14ac:dyDescent="0.25">
      <c r="A36" s="249">
        <v>15</v>
      </c>
      <c r="B36" s="250" t="s">
        <v>23</v>
      </c>
      <c r="C36" s="251" t="s">
        <v>59</v>
      </c>
      <c r="D36" s="252">
        <v>20</v>
      </c>
      <c r="E36" s="253"/>
      <c r="F36" s="253"/>
      <c r="G36" s="254"/>
      <c r="H36" s="253"/>
      <c r="I36" s="253"/>
      <c r="J36" s="253"/>
      <c r="K36" s="253">
        <v>10</v>
      </c>
      <c r="L36" s="253"/>
      <c r="M36" s="253"/>
      <c r="N36" s="253"/>
      <c r="O36" s="253"/>
      <c r="P36" s="253"/>
      <c r="Q36" s="253"/>
      <c r="R36" s="255">
        <f t="shared" ref="R36" si="10">SUM(D36:O36)</f>
        <v>30</v>
      </c>
      <c r="S36" s="253">
        <f t="shared" ref="S36" si="11">SUM(D36:Q36)</f>
        <v>30</v>
      </c>
      <c r="T36" s="254" t="s">
        <v>78</v>
      </c>
      <c r="U36" s="256">
        <v>2.5</v>
      </c>
      <c r="V36" s="257"/>
      <c r="W36" s="257"/>
      <c r="X36" s="257"/>
      <c r="Y36" s="257"/>
      <c r="Z36" s="257"/>
      <c r="AA36" s="257"/>
      <c r="AB36" s="257"/>
      <c r="AC36" s="257"/>
      <c r="AD36" s="253"/>
      <c r="AE36" s="253"/>
      <c r="AF36" s="253"/>
      <c r="AG36" s="253"/>
      <c r="AH36" s="253"/>
      <c r="AI36" s="253"/>
      <c r="AJ36" s="258">
        <f t="shared" ref="AJ36" si="12">SUM(V36:AG36)</f>
        <v>0</v>
      </c>
      <c r="AK36" s="258">
        <f>SUM(V36:AI36)</f>
        <v>0</v>
      </c>
      <c r="AL36" s="254"/>
      <c r="AM36" s="310"/>
      <c r="AN36" s="259">
        <f t="shared" ref="AN36" si="13">SUM(S36,AK36)</f>
        <v>30</v>
      </c>
      <c r="AO36" s="260">
        <f t="shared" ref="AO36" si="14">SUM(U36,AM36)</f>
        <v>2.5</v>
      </c>
    </row>
    <row r="37" spans="1:41" s="25" customFormat="1" ht="26.25" x14ac:dyDescent="0.25">
      <c r="A37" s="141">
        <v>16</v>
      </c>
      <c r="B37" s="227" t="s">
        <v>23</v>
      </c>
      <c r="C37" s="219" t="s">
        <v>65</v>
      </c>
      <c r="D37" s="117">
        <v>10</v>
      </c>
      <c r="E37" s="119"/>
      <c r="F37" s="118">
        <v>10</v>
      </c>
      <c r="G37" s="119"/>
      <c r="H37" s="118"/>
      <c r="I37" s="118"/>
      <c r="J37" s="118"/>
      <c r="K37" s="118">
        <v>5</v>
      </c>
      <c r="L37" s="118"/>
      <c r="M37" s="118"/>
      <c r="N37" s="118"/>
      <c r="O37" s="118"/>
      <c r="P37" s="118"/>
      <c r="Q37" s="118"/>
      <c r="R37" s="118">
        <f t="shared" ref="R37" si="15">SUM(D37:O37)</f>
        <v>25</v>
      </c>
      <c r="S37" s="118">
        <f t="shared" ref="S37" si="16">SUM(D37:Q37)</f>
        <v>25</v>
      </c>
      <c r="T37" s="119" t="s">
        <v>78</v>
      </c>
      <c r="U37" s="199">
        <v>2</v>
      </c>
      <c r="V37" s="117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85">
        <f t="shared" ref="AJ37" si="17">SUM(V37:AG37)</f>
        <v>0</v>
      </c>
      <c r="AK37" s="185">
        <f>SUM(V37:AI37)</f>
        <v>0</v>
      </c>
      <c r="AL37" s="119"/>
      <c r="AM37" s="311"/>
      <c r="AN37" s="144">
        <f>SUM(S37,AK37)</f>
        <v>25</v>
      </c>
      <c r="AO37" s="261">
        <f t="shared" ref="AO37" si="18">SUM(U37,AM37)</f>
        <v>2</v>
      </c>
    </row>
    <row r="38" spans="1:41" s="25" customFormat="1" ht="26.25" x14ac:dyDescent="0.25">
      <c r="A38" s="141">
        <v>17</v>
      </c>
      <c r="B38" s="227" t="s">
        <v>23</v>
      </c>
      <c r="C38" s="226" t="s">
        <v>64</v>
      </c>
      <c r="D38" s="117"/>
      <c r="E38" s="119"/>
      <c r="F38" s="118"/>
      <c r="G38" s="119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9"/>
      <c r="U38" s="199"/>
      <c r="V38" s="117">
        <v>10</v>
      </c>
      <c r="W38" s="118"/>
      <c r="X38" s="118">
        <v>10</v>
      </c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85">
        <f t="shared" ref="AJ38" si="19">SUM(V38:AG38)</f>
        <v>20</v>
      </c>
      <c r="AK38" s="185">
        <f t="shared" ref="AK38" si="20">SUM(V38:AI38)</f>
        <v>20</v>
      </c>
      <c r="AL38" s="119" t="s">
        <v>78</v>
      </c>
      <c r="AM38" s="311">
        <v>1.5</v>
      </c>
      <c r="AN38" s="144">
        <f t="shared" ref="AN38" si="21">SUM(S38,AK38)</f>
        <v>20</v>
      </c>
      <c r="AO38" s="261">
        <f t="shared" ref="AO38" si="22">SUM(U38,AM38)</f>
        <v>1.5</v>
      </c>
    </row>
    <row r="39" spans="1:41" s="24" customFormat="1" ht="27" thickBot="1" x14ac:dyDescent="0.3">
      <c r="A39" s="262">
        <v>18</v>
      </c>
      <c r="B39" s="263" t="s">
        <v>23</v>
      </c>
      <c r="C39" s="264" t="s">
        <v>61</v>
      </c>
      <c r="D39" s="265">
        <v>10</v>
      </c>
      <c r="E39" s="266"/>
      <c r="F39" s="266">
        <v>10</v>
      </c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>
        <f>SUM(D39:O39)</f>
        <v>20</v>
      </c>
      <c r="S39" s="266">
        <f>SUM(D39:Q39)</f>
        <v>20</v>
      </c>
      <c r="T39" s="267" t="s">
        <v>78</v>
      </c>
      <c r="U39" s="268">
        <v>1.5</v>
      </c>
      <c r="V39" s="265"/>
      <c r="W39" s="266"/>
      <c r="X39" s="266"/>
      <c r="Y39" s="266"/>
      <c r="Z39" s="266"/>
      <c r="AA39" s="266"/>
      <c r="AB39" s="266"/>
      <c r="AC39" s="266"/>
      <c r="AD39" s="266"/>
      <c r="AE39" s="266"/>
      <c r="AF39" s="266"/>
      <c r="AG39" s="266"/>
      <c r="AH39" s="266"/>
      <c r="AI39" s="266"/>
      <c r="AJ39" s="269">
        <f t="shared" ref="AJ39" si="23">SUM(V39:AG39)</f>
        <v>0</v>
      </c>
      <c r="AK39" s="269">
        <f t="shared" ref="AK39" si="24">SUM(V39:AI39)</f>
        <v>0</v>
      </c>
      <c r="AL39" s="267"/>
      <c r="AM39" s="312"/>
      <c r="AN39" s="270">
        <f t="shared" ref="AN39" si="25">SUM(S39,AK39)</f>
        <v>20</v>
      </c>
      <c r="AO39" s="271">
        <f t="shared" ref="AO39" si="26">SUM(U39,AM39)</f>
        <v>1.5</v>
      </c>
    </row>
    <row r="40" spans="1:41" s="25" customFormat="1" ht="15.95" customHeight="1" thickBot="1" x14ac:dyDescent="0.3">
      <c r="A40" s="415" t="s">
        <v>85</v>
      </c>
      <c r="B40" s="416"/>
      <c r="C40" s="417"/>
      <c r="D40" s="418"/>
      <c r="E40" s="419"/>
      <c r="F40" s="419"/>
      <c r="G40" s="419"/>
      <c r="H40" s="419"/>
      <c r="I40" s="419"/>
      <c r="J40" s="419"/>
      <c r="K40" s="419"/>
      <c r="L40" s="419"/>
      <c r="M40" s="419"/>
      <c r="N40" s="419"/>
      <c r="O40" s="419"/>
      <c r="P40" s="419"/>
      <c r="Q40" s="419"/>
      <c r="R40" s="419"/>
      <c r="S40" s="419"/>
      <c r="T40" s="419"/>
      <c r="U40" s="419"/>
      <c r="V40" s="419"/>
      <c r="W40" s="419"/>
      <c r="X40" s="419"/>
      <c r="Y40" s="419"/>
      <c r="Z40" s="419"/>
      <c r="AA40" s="419"/>
      <c r="AB40" s="419"/>
      <c r="AC40" s="419"/>
      <c r="AD40" s="419"/>
      <c r="AE40" s="419"/>
      <c r="AF40" s="419"/>
      <c r="AG40" s="419"/>
      <c r="AH40" s="419"/>
      <c r="AI40" s="419"/>
      <c r="AJ40" s="419"/>
      <c r="AK40" s="419"/>
      <c r="AL40" s="419"/>
      <c r="AM40" s="419"/>
      <c r="AN40" s="419"/>
      <c r="AO40" s="420"/>
    </row>
    <row r="41" spans="1:41" s="24" customFormat="1" ht="15.75" thickBot="1" x14ac:dyDescent="0.3">
      <c r="A41" s="141">
        <v>19</v>
      </c>
      <c r="B41" s="228" t="s">
        <v>87</v>
      </c>
      <c r="C41" s="229" t="s">
        <v>44</v>
      </c>
      <c r="D41" s="117">
        <v>10</v>
      </c>
      <c r="E41" s="118"/>
      <c r="F41" s="118">
        <v>20</v>
      </c>
      <c r="G41" s="118"/>
      <c r="H41" s="118"/>
      <c r="I41" s="118"/>
      <c r="J41" s="119"/>
      <c r="K41" s="119"/>
      <c r="L41" s="118"/>
      <c r="M41" s="118"/>
      <c r="N41" s="118"/>
      <c r="O41" s="118"/>
      <c r="P41" s="118"/>
      <c r="Q41" s="118"/>
      <c r="R41" s="118">
        <f t="shared" ref="R41" si="27">SUM(D41:O41)</f>
        <v>30</v>
      </c>
      <c r="S41" s="118">
        <f t="shared" ref="S41" si="28">SUM(D41:Q41)</f>
        <v>30</v>
      </c>
      <c r="T41" s="119" t="s">
        <v>78</v>
      </c>
      <c r="U41" s="199">
        <v>2.5</v>
      </c>
      <c r="V41" s="117"/>
      <c r="W41" s="118"/>
      <c r="X41" s="118"/>
      <c r="Y41" s="118"/>
      <c r="Z41" s="118"/>
      <c r="AA41" s="118"/>
      <c r="AB41" s="119"/>
      <c r="AC41" s="118"/>
      <c r="AD41" s="118"/>
      <c r="AE41" s="118"/>
      <c r="AF41" s="118"/>
      <c r="AG41" s="118"/>
      <c r="AH41" s="118"/>
      <c r="AI41" s="118"/>
      <c r="AJ41" s="185">
        <f t="shared" ref="AJ41" si="29">SUM(V41:AG41)</f>
        <v>0</v>
      </c>
      <c r="AK41" s="185">
        <f>SUM(V41:AI41)</f>
        <v>0</v>
      </c>
      <c r="AL41" s="119"/>
      <c r="AM41" s="137"/>
      <c r="AN41" s="144">
        <f>SUM(S41,AK41)</f>
        <v>30</v>
      </c>
      <c r="AO41" s="243">
        <f t="shared" ref="AO41" si="30">SUM(U41,AM41)</f>
        <v>2.5</v>
      </c>
    </row>
    <row r="42" spans="1:41" s="24" customFormat="1" ht="15.95" customHeight="1" thickBot="1" x14ac:dyDescent="0.3">
      <c r="A42" s="395" t="s">
        <v>81</v>
      </c>
      <c r="B42" s="396"/>
      <c r="C42" s="396"/>
      <c r="D42" s="396"/>
      <c r="E42" s="396"/>
      <c r="F42" s="396"/>
      <c r="G42" s="396"/>
      <c r="H42" s="396"/>
      <c r="I42" s="396"/>
      <c r="J42" s="396"/>
      <c r="K42" s="396"/>
      <c r="L42" s="396"/>
      <c r="M42" s="396"/>
      <c r="N42" s="396"/>
      <c r="O42" s="396"/>
      <c r="P42" s="396"/>
      <c r="Q42" s="396"/>
      <c r="R42" s="396"/>
      <c r="S42" s="396"/>
      <c r="T42" s="396"/>
      <c r="U42" s="396"/>
      <c r="V42" s="396"/>
      <c r="W42" s="396"/>
      <c r="X42" s="396"/>
      <c r="Y42" s="396"/>
      <c r="Z42" s="396"/>
      <c r="AA42" s="396"/>
      <c r="AB42" s="396"/>
      <c r="AC42" s="396"/>
      <c r="AD42" s="396"/>
      <c r="AE42" s="396"/>
      <c r="AF42" s="396"/>
      <c r="AG42" s="396"/>
      <c r="AH42" s="396"/>
      <c r="AI42" s="396"/>
      <c r="AJ42" s="396"/>
      <c r="AK42" s="396"/>
      <c r="AL42" s="396"/>
      <c r="AM42" s="396"/>
      <c r="AN42" s="396"/>
      <c r="AO42" s="397"/>
    </row>
    <row r="43" spans="1:41" ht="15.95" customHeight="1" x14ac:dyDescent="0.2">
      <c r="A43" s="139">
        <v>20</v>
      </c>
      <c r="B43" s="164" t="s">
        <v>21</v>
      </c>
      <c r="C43" s="230" t="s">
        <v>116</v>
      </c>
      <c r="D43" s="200"/>
      <c r="E43" s="167"/>
      <c r="F43" s="169"/>
      <c r="G43" s="167"/>
      <c r="H43" s="167"/>
      <c r="I43" s="167"/>
      <c r="J43" s="167"/>
      <c r="K43" s="167"/>
      <c r="L43" s="167"/>
      <c r="M43" s="167"/>
      <c r="N43" s="169"/>
      <c r="O43" s="167"/>
      <c r="P43" s="167"/>
      <c r="Q43" s="167"/>
      <c r="R43" s="169"/>
      <c r="S43" s="167"/>
      <c r="T43" s="201" t="s">
        <v>78</v>
      </c>
      <c r="U43" s="170">
        <v>4.5</v>
      </c>
      <c r="V43" s="166"/>
      <c r="W43" s="167"/>
      <c r="X43" s="181"/>
      <c r="Y43" s="167"/>
      <c r="Z43" s="167"/>
      <c r="AA43" s="167"/>
      <c r="AB43" s="167"/>
      <c r="AC43" s="167"/>
      <c r="AD43" s="167"/>
      <c r="AE43" s="167"/>
      <c r="AF43" s="169"/>
      <c r="AG43" s="167"/>
      <c r="AH43" s="169"/>
      <c r="AI43" s="167"/>
      <c r="AJ43" s="167">
        <f t="shared" si="2"/>
        <v>0</v>
      </c>
      <c r="AK43" s="169">
        <f t="shared" ref="AK43" si="31">SUM(V43:AI43)</f>
        <v>0</v>
      </c>
      <c r="AL43" s="116" t="s">
        <v>78</v>
      </c>
      <c r="AM43" s="306">
        <v>4.5</v>
      </c>
      <c r="AN43" s="244">
        <f>SUM(S43,AK43)</f>
        <v>0</v>
      </c>
      <c r="AO43" s="245">
        <f t="shared" si="4"/>
        <v>9</v>
      </c>
    </row>
    <row r="44" spans="1:41" ht="15.95" customHeight="1" thickBot="1" x14ac:dyDescent="0.25">
      <c r="A44" s="59">
        <v>21</v>
      </c>
      <c r="B44" s="172" t="s">
        <v>21</v>
      </c>
      <c r="C44" s="231" t="s">
        <v>62</v>
      </c>
      <c r="D44" s="202"/>
      <c r="E44" s="197"/>
      <c r="F44" s="203"/>
      <c r="G44" s="197"/>
      <c r="H44" s="197"/>
      <c r="I44" s="197"/>
      <c r="J44" s="197"/>
      <c r="K44" s="197"/>
      <c r="L44" s="197"/>
      <c r="M44" s="197"/>
      <c r="N44" s="203"/>
      <c r="O44" s="197"/>
      <c r="P44" s="197"/>
      <c r="Q44" s="197"/>
      <c r="R44" s="197"/>
      <c r="S44" s="197"/>
      <c r="T44" s="204" t="s">
        <v>78</v>
      </c>
      <c r="U44" s="190">
        <v>5</v>
      </c>
      <c r="V44" s="205"/>
      <c r="W44" s="206"/>
      <c r="X44" s="189"/>
      <c r="Y44" s="197"/>
      <c r="Z44" s="197"/>
      <c r="AA44" s="197"/>
      <c r="AB44" s="197"/>
      <c r="AC44" s="197"/>
      <c r="AD44" s="197"/>
      <c r="AE44" s="197"/>
      <c r="AF44" s="203"/>
      <c r="AG44" s="197"/>
      <c r="AH44" s="197"/>
      <c r="AI44" s="197"/>
      <c r="AJ44" s="197">
        <f t="shared" ref="AJ44" si="32">SUM(V44:AG44)</f>
        <v>0</v>
      </c>
      <c r="AK44" s="197">
        <f t="shared" ref="AK44" si="33">SUM(V44:AI44)</f>
        <v>0</v>
      </c>
      <c r="AL44" s="128" t="s">
        <v>79</v>
      </c>
      <c r="AM44" s="313">
        <v>2.5</v>
      </c>
      <c r="AN44" s="246">
        <f>SUM(S44,AK44)</f>
        <v>0</v>
      </c>
      <c r="AO44" s="247">
        <f t="shared" ref="AO44" si="34">SUM(U44,AM44)</f>
        <v>7.5</v>
      </c>
    </row>
    <row r="45" spans="1:41" ht="15.95" customHeight="1" thickBot="1" x14ac:dyDescent="0.25">
      <c r="A45" s="421" t="s">
        <v>80</v>
      </c>
      <c r="B45" s="422"/>
      <c r="C45" s="423"/>
      <c r="D45" s="424"/>
      <c r="E45" s="425"/>
      <c r="F45" s="425"/>
      <c r="G45" s="42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  <c r="T45" s="425"/>
      <c r="U45" s="425"/>
      <c r="V45" s="425"/>
      <c r="W45" s="425"/>
      <c r="X45" s="425"/>
      <c r="Y45" s="425"/>
      <c r="Z45" s="425"/>
      <c r="AA45" s="425"/>
      <c r="AB45" s="425"/>
      <c r="AC45" s="425"/>
      <c r="AD45" s="425"/>
      <c r="AE45" s="425"/>
      <c r="AF45" s="425"/>
      <c r="AG45" s="425"/>
      <c r="AH45" s="425"/>
      <c r="AI45" s="425"/>
      <c r="AJ45" s="425"/>
      <c r="AK45" s="425"/>
      <c r="AL45" s="425"/>
      <c r="AM45" s="425"/>
      <c r="AN45" s="425"/>
      <c r="AO45" s="426"/>
    </row>
    <row r="46" spans="1:41" ht="28.5" x14ac:dyDescent="0.2">
      <c r="A46" s="68">
        <v>22</v>
      </c>
      <c r="B46" s="182" t="s">
        <v>21</v>
      </c>
      <c r="C46" s="232" t="s">
        <v>109</v>
      </c>
      <c r="D46" s="183"/>
      <c r="E46" s="184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6"/>
      <c r="U46" s="187"/>
      <c r="V46" s="184"/>
      <c r="W46" s="184"/>
      <c r="X46" s="184"/>
      <c r="Y46" s="184"/>
      <c r="Z46" s="184"/>
      <c r="AA46" s="184"/>
      <c r="AB46" s="184"/>
      <c r="AC46" s="184"/>
      <c r="AD46" s="185"/>
      <c r="AE46" s="185"/>
      <c r="AF46" s="185"/>
      <c r="AG46" s="185"/>
      <c r="AH46" s="185">
        <v>40</v>
      </c>
      <c r="AI46" s="185"/>
      <c r="AJ46" s="185"/>
      <c r="AK46" s="185">
        <f t="shared" ref="AK46:AK47" si="35">SUM(V46:AI46)</f>
        <v>40</v>
      </c>
      <c r="AL46" s="186" t="s">
        <v>78</v>
      </c>
      <c r="AM46" s="307">
        <v>2</v>
      </c>
      <c r="AN46" s="235">
        <f t="shared" ref="AN46:AN48" si="36">SUM(S46,AK46)</f>
        <v>40</v>
      </c>
      <c r="AO46" s="236">
        <f t="shared" ref="AO46:AO48" si="37">SUM(U46,AM46)</f>
        <v>2</v>
      </c>
    </row>
    <row r="47" spans="1:41" ht="14.25" x14ac:dyDescent="0.2">
      <c r="A47" s="68">
        <v>23</v>
      </c>
      <c r="B47" s="182" t="s">
        <v>21</v>
      </c>
      <c r="C47" s="219" t="s">
        <v>110</v>
      </c>
      <c r="D47" s="183"/>
      <c r="E47" s="185"/>
      <c r="F47" s="185"/>
      <c r="G47" s="184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6"/>
      <c r="U47" s="187"/>
      <c r="V47" s="184"/>
      <c r="W47" s="184"/>
      <c r="X47" s="184"/>
      <c r="Y47" s="184"/>
      <c r="Z47" s="184"/>
      <c r="AA47" s="184"/>
      <c r="AB47" s="184"/>
      <c r="AC47" s="184"/>
      <c r="AD47" s="185"/>
      <c r="AE47" s="185"/>
      <c r="AF47" s="185"/>
      <c r="AG47" s="185"/>
      <c r="AH47" s="185">
        <v>40</v>
      </c>
      <c r="AI47" s="168"/>
      <c r="AJ47" s="185"/>
      <c r="AK47" s="185">
        <f t="shared" si="35"/>
        <v>40</v>
      </c>
      <c r="AL47" s="186" t="s">
        <v>78</v>
      </c>
      <c r="AM47" s="307">
        <v>2</v>
      </c>
      <c r="AN47" s="235">
        <f t="shared" si="36"/>
        <v>40</v>
      </c>
      <c r="AO47" s="236">
        <f t="shared" si="37"/>
        <v>2</v>
      </c>
    </row>
    <row r="48" spans="1:41" ht="29.25" thickBot="1" x14ac:dyDescent="0.25">
      <c r="A48" s="65">
        <v>24</v>
      </c>
      <c r="B48" s="172" t="s">
        <v>21</v>
      </c>
      <c r="C48" s="219" t="s">
        <v>111</v>
      </c>
      <c r="D48" s="207"/>
      <c r="E48" s="168"/>
      <c r="F48" s="197"/>
      <c r="G48" s="202"/>
      <c r="H48" s="197"/>
      <c r="I48" s="197"/>
      <c r="J48" s="197"/>
      <c r="K48" s="197"/>
      <c r="L48" s="197"/>
      <c r="M48" s="197"/>
      <c r="N48" s="197"/>
      <c r="O48" s="197"/>
      <c r="P48" s="189">
        <v>20</v>
      </c>
      <c r="Q48" s="197"/>
      <c r="R48" s="197"/>
      <c r="S48" s="197">
        <f t="shared" ref="S48" si="38">SUM(D48:Q48)</f>
        <v>20</v>
      </c>
      <c r="T48" s="203" t="s">
        <v>78</v>
      </c>
      <c r="U48" s="208">
        <v>1</v>
      </c>
      <c r="V48" s="202"/>
      <c r="W48" s="202"/>
      <c r="X48" s="202"/>
      <c r="Y48" s="202"/>
      <c r="Z48" s="202"/>
      <c r="AA48" s="202"/>
      <c r="AB48" s="202"/>
      <c r="AC48" s="202"/>
      <c r="AD48" s="197"/>
      <c r="AE48" s="197"/>
      <c r="AF48" s="197"/>
      <c r="AG48" s="197"/>
      <c r="AH48" s="197"/>
      <c r="AI48" s="197"/>
      <c r="AJ48" s="197"/>
      <c r="AK48" s="197"/>
      <c r="AL48" s="203"/>
      <c r="AM48" s="313"/>
      <c r="AN48" s="248">
        <f t="shared" si="36"/>
        <v>20</v>
      </c>
      <c r="AO48" s="246">
        <f t="shared" si="37"/>
        <v>1</v>
      </c>
    </row>
    <row r="49" spans="1:41" s="287" customFormat="1" ht="15.95" customHeight="1" thickBot="1" x14ac:dyDescent="0.25">
      <c r="A49" s="392" t="s">
        <v>2</v>
      </c>
      <c r="B49" s="392"/>
      <c r="C49" s="392"/>
      <c r="D49" s="284">
        <f t="shared" ref="D49:R49" si="39">SUM(D18:D48)</f>
        <v>100</v>
      </c>
      <c r="E49" s="284">
        <f t="shared" si="39"/>
        <v>5</v>
      </c>
      <c r="F49" s="284">
        <f t="shared" si="39"/>
        <v>105</v>
      </c>
      <c r="G49" s="284">
        <f t="shared" si="39"/>
        <v>0</v>
      </c>
      <c r="H49" s="284">
        <f t="shared" si="39"/>
        <v>0</v>
      </c>
      <c r="I49" s="284">
        <f t="shared" si="39"/>
        <v>0</v>
      </c>
      <c r="J49" s="284">
        <f t="shared" si="39"/>
        <v>0</v>
      </c>
      <c r="K49" s="284">
        <f t="shared" si="39"/>
        <v>20</v>
      </c>
      <c r="L49" s="284">
        <f t="shared" si="39"/>
        <v>0</v>
      </c>
      <c r="M49" s="284">
        <f t="shared" si="39"/>
        <v>30</v>
      </c>
      <c r="N49" s="284">
        <f t="shared" si="39"/>
        <v>0</v>
      </c>
      <c r="O49" s="284">
        <f t="shared" si="39"/>
        <v>0</v>
      </c>
      <c r="P49" s="284">
        <f t="shared" si="39"/>
        <v>20</v>
      </c>
      <c r="Q49" s="284">
        <f t="shared" si="39"/>
        <v>0</v>
      </c>
      <c r="R49" s="284">
        <f t="shared" si="39"/>
        <v>260</v>
      </c>
      <c r="S49" s="284">
        <f>SUM(S18:S48)</f>
        <v>280</v>
      </c>
      <c r="T49" s="284"/>
      <c r="U49" s="285">
        <f>SUM(U18:U48)</f>
        <v>30.5</v>
      </c>
      <c r="V49" s="284">
        <f t="shared" ref="V49:AK49" si="40">SUM(V18:V48)</f>
        <v>110</v>
      </c>
      <c r="W49" s="284">
        <f t="shared" si="40"/>
        <v>5</v>
      </c>
      <c r="X49" s="284">
        <f t="shared" si="40"/>
        <v>70</v>
      </c>
      <c r="Y49" s="284">
        <f t="shared" si="40"/>
        <v>0</v>
      </c>
      <c r="Z49" s="284">
        <f t="shared" si="40"/>
        <v>0</v>
      </c>
      <c r="AA49" s="284">
        <f t="shared" si="40"/>
        <v>0</v>
      </c>
      <c r="AB49" s="284">
        <f t="shared" si="40"/>
        <v>0</v>
      </c>
      <c r="AC49" s="284">
        <f t="shared" si="40"/>
        <v>35</v>
      </c>
      <c r="AD49" s="284">
        <f t="shared" si="40"/>
        <v>0</v>
      </c>
      <c r="AE49" s="284">
        <f t="shared" si="40"/>
        <v>30</v>
      </c>
      <c r="AF49" s="284">
        <f t="shared" si="40"/>
        <v>0</v>
      </c>
      <c r="AG49" s="284">
        <f t="shared" si="40"/>
        <v>0</v>
      </c>
      <c r="AH49" s="284">
        <f t="shared" si="40"/>
        <v>80</v>
      </c>
      <c r="AI49" s="284">
        <f t="shared" si="40"/>
        <v>0</v>
      </c>
      <c r="AJ49" s="284">
        <f t="shared" si="40"/>
        <v>250</v>
      </c>
      <c r="AK49" s="284">
        <f t="shared" si="40"/>
        <v>330</v>
      </c>
      <c r="AL49" s="284"/>
      <c r="AM49" s="285">
        <f>SUM(AM18:AM48)</f>
        <v>29.5</v>
      </c>
      <c r="AN49" s="285">
        <f>SUM(S49,AK49)</f>
        <v>610</v>
      </c>
      <c r="AO49" s="285">
        <f>SUM(U49,AM49)</f>
        <v>60</v>
      </c>
    </row>
    <row r="50" spans="1:41" x14ac:dyDescent="0.2">
      <c r="A50" s="89"/>
      <c r="B50" s="89"/>
      <c r="C50" s="11" t="s">
        <v>122</v>
      </c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91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</row>
    <row r="51" spans="1:41" x14ac:dyDescent="0.2">
      <c r="A51" s="89"/>
      <c r="B51" s="89"/>
      <c r="C51" s="90" t="s">
        <v>39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91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</row>
    <row r="52" spans="1:41" ht="30" customHeight="1" x14ac:dyDescent="0.2">
      <c r="B52" s="2" t="s">
        <v>89</v>
      </c>
    </row>
    <row r="53" spans="1:41" x14ac:dyDescent="0.2">
      <c r="C53" s="42"/>
      <c r="O53" s="2" t="s">
        <v>75</v>
      </c>
      <c r="AF53" s="393"/>
      <c r="AG53" s="394"/>
      <c r="AH53" s="394"/>
      <c r="AI53" s="394"/>
      <c r="AJ53" s="394"/>
      <c r="AK53" s="394"/>
      <c r="AL53" s="394"/>
    </row>
    <row r="54" spans="1:41" x14ac:dyDescent="0.2">
      <c r="C54" s="20" t="s">
        <v>7</v>
      </c>
      <c r="M54" s="26"/>
      <c r="O54" s="394" t="s">
        <v>3</v>
      </c>
      <c r="P54" s="394"/>
      <c r="Q54" s="394"/>
      <c r="R54" s="394"/>
      <c r="S54" s="394"/>
      <c r="T54" s="394"/>
      <c r="U54" s="394"/>
      <c r="AF54" s="394" t="s">
        <v>4</v>
      </c>
      <c r="AG54" s="394"/>
      <c r="AH54" s="394"/>
      <c r="AI54" s="394"/>
      <c r="AJ54" s="394"/>
      <c r="AK54" s="394"/>
      <c r="AL54" s="394"/>
    </row>
  </sheetData>
  <mergeCells count="29">
    <mergeCell ref="AJ2:AN2"/>
    <mergeCell ref="AJ4:AN4"/>
    <mergeCell ref="A6:AO6"/>
    <mergeCell ref="A15:A16"/>
    <mergeCell ref="C15:C16"/>
    <mergeCell ref="D15:U15"/>
    <mergeCell ref="P7:V7"/>
    <mergeCell ref="V15:AM15"/>
    <mergeCell ref="AN15:AN16"/>
    <mergeCell ref="AO15:AO16"/>
    <mergeCell ref="A35:C35"/>
    <mergeCell ref="D35:AO35"/>
    <mergeCell ref="A45:C45"/>
    <mergeCell ref="D45:AO45"/>
    <mergeCell ref="D40:AO40"/>
    <mergeCell ref="A40:C40"/>
    <mergeCell ref="A17:C17"/>
    <mergeCell ref="A20:C20"/>
    <mergeCell ref="A30:C30"/>
    <mergeCell ref="A33:C33"/>
    <mergeCell ref="D17:AO17"/>
    <mergeCell ref="D20:AO20"/>
    <mergeCell ref="D30:AO30"/>
    <mergeCell ref="D33:AO33"/>
    <mergeCell ref="A49:C49"/>
    <mergeCell ref="AF53:AL53"/>
    <mergeCell ref="O54:U54"/>
    <mergeCell ref="AF54:AL54"/>
    <mergeCell ref="A42:AO42"/>
  </mergeCells>
  <printOptions horizontalCentered="1"/>
  <pageMargins left="0" right="0" top="0.98425196850393704" bottom="0.39370078740157483" header="0.51181102362204722" footer="0.19685039370078741"/>
  <pageSetup paperSize="9" scale="40" orientation="landscape" r:id="rId1"/>
  <headerFooter alignWithMargins="0">
    <oddHeader>&amp;C</oddHead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53"/>
  <sheetViews>
    <sheetView view="pageBreakPreview" zoomScale="80" zoomScaleNormal="70" zoomScaleSheetLayoutView="80" workbookViewId="0">
      <selection activeCell="H3" sqref="H3"/>
    </sheetView>
  </sheetViews>
  <sheetFormatPr defaultColWidth="8.5703125" defaultRowHeight="12.75" x14ac:dyDescent="0.2"/>
  <cols>
    <col min="1" max="1" width="4.5703125" style="50" customWidth="1"/>
    <col min="2" max="2" width="15.5703125" style="14" customWidth="1"/>
    <col min="3" max="3" width="71.42578125" style="51" customWidth="1"/>
    <col min="4" max="41" width="6.7109375" style="14" customWidth="1"/>
    <col min="42" max="16384" width="8.5703125" style="14"/>
  </cols>
  <sheetData>
    <row r="1" spans="1:41" s="2" customFormat="1" ht="14.25" x14ac:dyDescent="0.2">
      <c r="A1" s="37"/>
      <c r="C1" s="49"/>
      <c r="U1" s="17"/>
      <c r="AI1" s="1"/>
      <c r="AJ1" s="381"/>
      <c r="AK1" s="381"/>
      <c r="AL1" s="381"/>
      <c r="AM1" s="381"/>
      <c r="AN1" s="381"/>
    </row>
    <row r="2" spans="1:41" s="2" customFormat="1" ht="14.25" x14ac:dyDescent="0.2">
      <c r="A2" s="37"/>
      <c r="C2" s="49"/>
      <c r="U2" s="17"/>
      <c r="AI2" s="1"/>
      <c r="AJ2" s="1"/>
      <c r="AK2" s="1"/>
      <c r="AL2" s="1"/>
      <c r="AM2" s="48"/>
      <c r="AN2" s="1"/>
    </row>
    <row r="3" spans="1:41" s="2" customFormat="1" ht="14.25" x14ac:dyDescent="0.2">
      <c r="A3" s="37"/>
      <c r="C3" s="49"/>
      <c r="U3" s="17"/>
      <c r="AI3" s="1"/>
      <c r="AJ3" s="381"/>
      <c r="AK3" s="381"/>
      <c r="AL3" s="381"/>
      <c r="AM3" s="381"/>
      <c r="AN3" s="381"/>
    </row>
    <row r="4" spans="1:41" s="2" customFormat="1" ht="14.25" x14ac:dyDescent="0.2">
      <c r="A4" s="37"/>
      <c r="C4" s="49"/>
      <c r="U4" s="17"/>
      <c r="AI4" s="1"/>
      <c r="AJ4" s="1"/>
      <c r="AK4" s="1"/>
      <c r="AL4" s="1"/>
      <c r="AM4" s="1"/>
      <c r="AN4" s="1"/>
    </row>
    <row r="5" spans="1:41" s="18" customFormat="1" ht="20.100000000000001" customHeight="1" x14ac:dyDescent="0.2">
      <c r="A5" s="458" t="s">
        <v>105</v>
      </c>
      <c r="B5" s="428"/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8"/>
      <c r="Z5" s="428"/>
      <c r="AA5" s="428"/>
      <c r="AB5" s="428"/>
      <c r="AC5" s="428"/>
      <c r="AD5" s="428"/>
      <c r="AE5" s="428"/>
      <c r="AF5" s="428"/>
      <c r="AG5" s="428"/>
      <c r="AH5" s="428"/>
      <c r="AI5" s="428"/>
      <c r="AJ5" s="428"/>
      <c r="AK5" s="428"/>
      <c r="AL5" s="428"/>
      <c r="AM5" s="428"/>
      <c r="AN5" s="428"/>
      <c r="AO5" s="428"/>
    </row>
    <row r="6" spans="1:41" s="18" customFormat="1" ht="20.100000000000001" customHeight="1" x14ac:dyDescent="0.2">
      <c r="A6" s="47"/>
      <c r="B6" s="19"/>
      <c r="C6" s="49"/>
      <c r="D6" s="19"/>
      <c r="E6" s="19"/>
      <c r="F6" s="19"/>
      <c r="G6" s="19"/>
      <c r="H6" s="19"/>
      <c r="I6" s="19"/>
      <c r="J6" s="19"/>
      <c r="K6" s="19"/>
      <c r="L6" s="19"/>
      <c r="M6" s="19"/>
      <c r="N6" s="436"/>
      <c r="O6" s="436"/>
      <c r="P6" s="436"/>
      <c r="Q6" s="436"/>
      <c r="R6" s="436"/>
      <c r="S6" s="436"/>
      <c r="T6" s="436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</row>
    <row r="7" spans="1:41" s="2" customFormat="1" ht="17.100000000000001" customHeight="1" x14ac:dyDescent="0.2">
      <c r="A7" s="37"/>
      <c r="C7" s="49"/>
      <c r="N7" s="472" t="s">
        <v>120</v>
      </c>
      <c r="O7" s="475"/>
      <c r="U7" s="17"/>
    </row>
    <row r="8" spans="1:41" s="21" customFormat="1" ht="17.100000000000001" customHeight="1" x14ac:dyDescent="0.25">
      <c r="A8" s="38" t="s">
        <v>121</v>
      </c>
      <c r="B8" s="39"/>
      <c r="C8" s="39"/>
      <c r="N8" s="477" t="s">
        <v>123</v>
      </c>
      <c r="O8" s="475" t="s">
        <v>124</v>
      </c>
      <c r="U8" s="22"/>
    </row>
    <row r="9" spans="1:41" s="21" customFormat="1" ht="17.100000000000001" customHeight="1" x14ac:dyDescent="0.25">
      <c r="A9" s="30" t="s">
        <v>119</v>
      </c>
      <c r="B9" s="39"/>
      <c r="C9" s="39"/>
      <c r="N9" s="478" t="s">
        <v>123</v>
      </c>
      <c r="O9" s="475" t="s">
        <v>125</v>
      </c>
      <c r="U9" s="22"/>
    </row>
    <row r="10" spans="1:41" s="21" customFormat="1" ht="15" customHeight="1" x14ac:dyDescent="0.25">
      <c r="A10" s="38" t="s">
        <v>72</v>
      </c>
      <c r="B10" s="39"/>
      <c r="C10" s="39"/>
      <c r="L10" s="23" t="s">
        <v>42</v>
      </c>
      <c r="U10" s="22"/>
    </row>
    <row r="11" spans="1:41" s="21" customFormat="1" ht="15" customHeight="1" x14ac:dyDescent="0.25">
      <c r="A11" s="38" t="s">
        <v>118</v>
      </c>
      <c r="B11" s="39"/>
      <c r="C11" s="39"/>
      <c r="U11" s="22"/>
    </row>
    <row r="12" spans="1:41" ht="15" x14ac:dyDescent="0.25">
      <c r="A12" s="40" t="s">
        <v>106</v>
      </c>
      <c r="B12" s="41"/>
      <c r="C12" s="41"/>
    </row>
    <row r="13" spans="1:41" ht="13.5" thickBot="1" x14ac:dyDescent="0.25"/>
    <row r="14" spans="1:41" ht="15" thickBot="1" x14ac:dyDescent="0.25">
      <c r="A14" s="463" t="s">
        <v>6</v>
      </c>
      <c r="B14" s="469" t="s">
        <v>74</v>
      </c>
      <c r="C14" s="431" t="s">
        <v>5</v>
      </c>
      <c r="D14" s="465" t="s">
        <v>9</v>
      </c>
      <c r="E14" s="466"/>
      <c r="F14" s="467"/>
      <c r="G14" s="467"/>
      <c r="H14" s="467"/>
      <c r="I14" s="467"/>
      <c r="J14" s="467"/>
      <c r="K14" s="467"/>
      <c r="L14" s="467"/>
      <c r="M14" s="467"/>
      <c r="N14" s="467"/>
      <c r="O14" s="467"/>
      <c r="P14" s="467"/>
      <c r="Q14" s="467"/>
      <c r="R14" s="467"/>
      <c r="S14" s="467"/>
      <c r="T14" s="467"/>
      <c r="U14" s="468"/>
      <c r="V14" s="465" t="s">
        <v>10</v>
      </c>
      <c r="W14" s="466"/>
      <c r="X14" s="466"/>
      <c r="Y14" s="466"/>
      <c r="Z14" s="466"/>
      <c r="AA14" s="466"/>
      <c r="AB14" s="466"/>
      <c r="AC14" s="466"/>
      <c r="AD14" s="467"/>
      <c r="AE14" s="467"/>
      <c r="AF14" s="467"/>
      <c r="AG14" s="467"/>
      <c r="AH14" s="467"/>
      <c r="AI14" s="467"/>
      <c r="AJ14" s="467"/>
      <c r="AK14" s="467"/>
      <c r="AL14" s="467"/>
      <c r="AM14" s="468"/>
      <c r="AN14" s="459" t="s">
        <v>11</v>
      </c>
      <c r="AO14" s="461" t="s">
        <v>67</v>
      </c>
    </row>
    <row r="15" spans="1:41" ht="248.25" thickBot="1" x14ac:dyDescent="0.25">
      <c r="A15" s="464"/>
      <c r="B15" s="470"/>
      <c r="C15" s="432"/>
      <c r="D15" s="314" t="s">
        <v>12</v>
      </c>
      <c r="E15" s="315" t="s">
        <v>13</v>
      </c>
      <c r="F15" s="316" t="s">
        <v>112</v>
      </c>
      <c r="G15" s="316" t="s">
        <v>14</v>
      </c>
      <c r="H15" s="316" t="s">
        <v>15</v>
      </c>
      <c r="I15" s="316" t="s">
        <v>16</v>
      </c>
      <c r="J15" s="316" t="s">
        <v>17</v>
      </c>
      <c r="K15" s="316" t="s">
        <v>37</v>
      </c>
      <c r="L15" s="316" t="s">
        <v>113</v>
      </c>
      <c r="M15" s="316" t="s">
        <v>18</v>
      </c>
      <c r="N15" s="316" t="s">
        <v>22</v>
      </c>
      <c r="O15" s="316" t="s">
        <v>73</v>
      </c>
      <c r="P15" s="316" t="s">
        <v>19</v>
      </c>
      <c r="Q15" s="316" t="s">
        <v>0</v>
      </c>
      <c r="R15" s="316" t="s">
        <v>20</v>
      </c>
      <c r="S15" s="316" t="s">
        <v>8</v>
      </c>
      <c r="T15" s="316" t="s">
        <v>1</v>
      </c>
      <c r="U15" s="317" t="s">
        <v>66</v>
      </c>
      <c r="V15" s="315" t="s">
        <v>12</v>
      </c>
      <c r="W15" s="315" t="s">
        <v>13</v>
      </c>
      <c r="X15" s="315" t="s">
        <v>112</v>
      </c>
      <c r="Y15" s="315" t="s">
        <v>14</v>
      </c>
      <c r="Z15" s="315" t="s">
        <v>15</v>
      </c>
      <c r="AA15" s="315" t="s">
        <v>16</v>
      </c>
      <c r="AB15" s="315" t="s">
        <v>17</v>
      </c>
      <c r="AC15" s="316" t="s">
        <v>38</v>
      </c>
      <c r="AD15" s="316" t="s">
        <v>113</v>
      </c>
      <c r="AE15" s="316" t="s">
        <v>18</v>
      </c>
      <c r="AF15" s="316" t="s">
        <v>22</v>
      </c>
      <c r="AG15" s="316" t="s">
        <v>73</v>
      </c>
      <c r="AH15" s="316" t="s">
        <v>19</v>
      </c>
      <c r="AI15" s="316" t="s">
        <v>0</v>
      </c>
      <c r="AJ15" s="316" t="s">
        <v>20</v>
      </c>
      <c r="AK15" s="316" t="s">
        <v>8</v>
      </c>
      <c r="AL15" s="316" t="s">
        <v>1</v>
      </c>
      <c r="AM15" s="317" t="s">
        <v>66</v>
      </c>
      <c r="AN15" s="460"/>
      <c r="AO15" s="462"/>
    </row>
    <row r="16" spans="1:41" ht="15.95" customHeight="1" thickTop="1" thickBot="1" x14ac:dyDescent="0.25">
      <c r="A16" s="450" t="s">
        <v>77</v>
      </c>
      <c r="B16" s="451"/>
      <c r="C16" s="452"/>
      <c r="D16" s="443"/>
      <c r="E16" s="443"/>
      <c r="F16" s="443"/>
      <c r="G16" s="443"/>
      <c r="H16" s="443"/>
      <c r="I16" s="443"/>
      <c r="J16" s="443"/>
      <c r="K16" s="443"/>
      <c r="L16" s="443"/>
      <c r="M16" s="443"/>
      <c r="N16" s="443"/>
      <c r="O16" s="443"/>
      <c r="P16" s="443"/>
      <c r="Q16" s="443"/>
      <c r="R16" s="443"/>
      <c r="S16" s="443"/>
      <c r="T16" s="443"/>
      <c r="U16" s="443"/>
      <c r="V16" s="443"/>
      <c r="W16" s="443"/>
      <c r="X16" s="443"/>
      <c r="Y16" s="443"/>
      <c r="Z16" s="443"/>
      <c r="AA16" s="443"/>
      <c r="AB16" s="443"/>
      <c r="AC16" s="443"/>
      <c r="AD16" s="443"/>
      <c r="AE16" s="443"/>
      <c r="AF16" s="443"/>
      <c r="AG16" s="443"/>
      <c r="AH16" s="443"/>
      <c r="AI16" s="443"/>
      <c r="AJ16" s="443"/>
      <c r="AK16" s="443"/>
      <c r="AL16" s="443"/>
      <c r="AM16" s="443"/>
      <c r="AN16" s="443"/>
      <c r="AO16" s="444"/>
    </row>
    <row r="17" spans="1:41" ht="15.95" customHeight="1" thickTop="1" x14ac:dyDescent="0.25">
      <c r="A17" s="62">
        <v>1</v>
      </c>
      <c r="B17" s="63" t="s">
        <v>21</v>
      </c>
      <c r="C17" s="64" t="s">
        <v>88</v>
      </c>
      <c r="D17" s="112">
        <v>20</v>
      </c>
      <c r="E17" s="112"/>
      <c r="F17" s="113">
        <v>20</v>
      </c>
      <c r="G17" s="113"/>
      <c r="H17" s="113"/>
      <c r="I17" s="113"/>
      <c r="J17" s="113"/>
      <c r="K17" s="318"/>
      <c r="L17" s="113"/>
      <c r="M17" s="113"/>
      <c r="N17" s="113"/>
      <c r="O17" s="113"/>
      <c r="P17" s="113"/>
      <c r="Q17" s="113"/>
      <c r="R17" s="113">
        <f>SUM(D17:O17)</f>
        <v>40</v>
      </c>
      <c r="S17" s="113">
        <f>SUM(D17:Q17)</f>
        <v>40</v>
      </c>
      <c r="T17" s="114" t="s">
        <v>78</v>
      </c>
      <c r="U17" s="296">
        <v>3</v>
      </c>
      <c r="V17" s="112"/>
      <c r="W17" s="112"/>
      <c r="X17" s="112"/>
      <c r="Y17" s="112"/>
      <c r="Z17" s="112"/>
      <c r="AA17" s="112"/>
      <c r="AB17" s="112"/>
      <c r="AC17" s="112"/>
      <c r="AD17" s="113"/>
      <c r="AE17" s="113"/>
      <c r="AF17" s="113"/>
      <c r="AG17" s="113"/>
      <c r="AH17" s="113"/>
      <c r="AI17" s="113"/>
      <c r="AJ17" s="113"/>
      <c r="AK17" s="113"/>
      <c r="AL17" s="114"/>
      <c r="AM17" s="115"/>
      <c r="AN17" s="296">
        <f>SUM(S17,AK17)</f>
        <v>40</v>
      </c>
      <c r="AO17" s="296">
        <f t="shared" ref="AO17:AO36" si="0">SUM(U17,AM17)</f>
        <v>3</v>
      </c>
    </row>
    <row r="18" spans="1:41" ht="15.95" customHeight="1" thickBot="1" x14ac:dyDescent="0.3">
      <c r="A18" s="65">
        <v>2</v>
      </c>
      <c r="B18" s="66" t="s">
        <v>21</v>
      </c>
      <c r="C18" s="67" t="s">
        <v>26</v>
      </c>
      <c r="D18" s="124"/>
      <c r="E18" s="124"/>
      <c r="F18" s="125"/>
      <c r="G18" s="125"/>
      <c r="H18" s="125"/>
      <c r="I18" s="125"/>
      <c r="J18" s="125"/>
      <c r="K18" s="125"/>
      <c r="L18" s="125"/>
      <c r="M18" s="125">
        <v>30</v>
      </c>
      <c r="N18" s="125"/>
      <c r="O18" s="125"/>
      <c r="P18" s="125"/>
      <c r="Q18" s="125"/>
      <c r="R18" s="125">
        <f>SUM(D18:O18)</f>
        <v>30</v>
      </c>
      <c r="S18" s="125">
        <f>SUM(D18:Q18)</f>
        <v>30</v>
      </c>
      <c r="T18" s="114" t="s">
        <v>78</v>
      </c>
      <c r="U18" s="193">
        <v>2</v>
      </c>
      <c r="V18" s="124"/>
      <c r="W18" s="124"/>
      <c r="X18" s="124"/>
      <c r="Y18" s="124"/>
      <c r="Z18" s="124"/>
      <c r="AA18" s="124"/>
      <c r="AB18" s="124"/>
      <c r="AC18" s="124"/>
      <c r="AD18" s="125"/>
      <c r="AE18" s="125">
        <v>30</v>
      </c>
      <c r="AF18" s="125"/>
      <c r="AG18" s="125"/>
      <c r="AH18" s="125"/>
      <c r="AI18" s="125"/>
      <c r="AJ18" s="125">
        <f>SUM(V18:AG18)</f>
        <v>30</v>
      </c>
      <c r="AK18" s="125">
        <f>SUM(V18:AI18)</f>
        <v>30</v>
      </c>
      <c r="AL18" s="127" t="s">
        <v>79</v>
      </c>
      <c r="AM18" s="193">
        <v>2</v>
      </c>
      <c r="AN18" s="319">
        <f>SUM(S18,AK18)</f>
        <v>60</v>
      </c>
      <c r="AO18" s="319">
        <f t="shared" si="0"/>
        <v>4</v>
      </c>
    </row>
    <row r="19" spans="1:41" ht="15.95" customHeight="1" thickTop="1" thickBot="1" x14ac:dyDescent="0.25">
      <c r="A19" s="453" t="s">
        <v>83</v>
      </c>
      <c r="B19" s="358"/>
      <c r="C19" s="377"/>
      <c r="D19" s="364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5"/>
      <c r="S19" s="365"/>
      <c r="T19" s="365"/>
      <c r="U19" s="365"/>
      <c r="V19" s="365"/>
      <c r="W19" s="365"/>
      <c r="X19" s="365"/>
      <c r="Y19" s="365"/>
      <c r="Z19" s="365"/>
      <c r="AA19" s="365"/>
      <c r="AB19" s="365"/>
      <c r="AC19" s="365"/>
      <c r="AD19" s="365"/>
      <c r="AE19" s="365"/>
      <c r="AF19" s="365"/>
      <c r="AG19" s="365"/>
      <c r="AH19" s="365"/>
      <c r="AI19" s="365"/>
      <c r="AJ19" s="365"/>
      <c r="AK19" s="365"/>
      <c r="AL19" s="365"/>
      <c r="AM19" s="365"/>
      <c r="AN19" s="365"/>
      <c r="AO19" s="366"/>
    </row>
    <row r="20" spans="1:41" ht="15.95" customHeight="1" thickTop="1" x14ac:dyDescent="0.25">
      <c r="A20" s="62">
        <v>3</v>
      </c>
      <c r="B20" s="63" t="s">
        <v>21</v>
      </c>
      <c r="C20" s="64" t="s">
        <v>31</v>
      </c>
      <c r="D20" s="112"/>
      <c r="E20" s="112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4"/>
      <c r="U20" s="296"/>
      <c r="V20" s="112">
        <v>15</v>
      </c>
      <c r="W20" s="112"/>
      <c r="X20" s="112">
        <v>5</v>
      </c>
      <c r="Y20" s="112"/>
      <c r="Z20" s="112"/>
      <c r="AA20" s="112"/>
      <c r="AB20" s="112"/>
      <c r="AC20" s="112">
        <v>5</v>
      </c>
      <c r="AD20" s="113"/>
      <c r="AE20" s="113"/>
      <c r="AF20" s="113"/>
      <c r="AG20" s="113"/>
      <c r="AH20" s="113"/>
      <c r="AI20" s="113"/>
      <c r="AJ20" s="113">
        <f>SUM(V20:AG20)</f>
        <v>25</v>
      </c>
      <c r="AK20" s="113">
        <f t="shared" ref="AK20:AK36" si="1">SUM(V20:AI20)</f>
        <v>25</v>
      </c>
      <c r="AL20" s="114" t="s">
        <v>78</v>
      </c>
      <c r="AM20" s="296">
        <v>1.5</v>
      </c>
      <c r="AN20" s="320">
        <f t="shared" ref="AN20:AN28" si="2">SUM(S20,AK20)</f>
        <v>25</v>
      </c>
      <c r="AO20" s="321">
        <f t="shared" si="0"/>
        <v>1.5</v>
      </c>
    </row>
    <row r="21" spans="1:41" ht="15.95" customHeight="1" x14ac:dyDescent="0.25">
      <c r="A21" s="68">
        <v>4</v>
      </c>
      <c r="B21" s="69" t="s">
        <v>21</v>
      </c>
      <c r="C21" s="67" t="s">
        <v>27</v>
      </c>
      <c r="D21" s="117"/>
      <c r="E21" s="117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9"/>
      <c r="U21" s="199"/>
      <c r="V21" s="117">
        <v>10</v>
      </c>
      <c r="W21" s="117"/>
      <c r="X21" s="117"/>
      <c r="Y21" s="117"/>
      <c r="Z21" s="117"/>
      <c r="AA21" s="117"/>
      <c r="AB21" s="118"/>
      <c r="AC21" s="117">
        <v>10</v>
      </c>
      <c r="AD21" s="118"/>
      <c r="AE21" s="118"/>
      <c r="AF21" s="118"/>
      <c r="AG21" s="118"/>
      <c r="AH21" s="118"/>
      <c r="AI21" s="322"/>
      <c r="AJ21" s="118">
        <f>SUM(V21:AG21)</f>
        <v>20</v>
      </c>
      <c r="AK21" s="118">
        <f t="shared" si="1"/>
        <v>20</v>
      </c>
      <c r="AL21" s="114" t="s">
        <v>78</v>
      </c>
      <c r="AM21" s="199">
        <v>1.5</v>
      </c>
      <c r="AN21" s="323">
        <f t="shared" si="2"/>
        <v>20</v>
      </c>
      <c r="AO21" s="261">
        <f t="shared" si="0"/>
        <v>1.5</v>
      </c>
    </row>
    <row r="22" spans="1:41" ht="15.95" customHeight="1" x14ac:dyDescent="0.25">
      <c r="A22" s="68">
        <v>5</v>
      </c>
      <c r="B22" s="69" t="s">
        <v>21</v>
      </c>
      <c r="C22" s="67" t="s">
        <v>58</v>
      </c>
      <c r="D22" s="117">
        <v>15</v>
      </c>
      <c r="E22" s="117"/>
      <c r="F22" s="118">
        <v>10</v>
      </c>
      <c r="G22" s="118"/>
      <c r="H22" s="118"/>
      <c r="I22" s="118"/>
      <c r="J22" s="118"/>
      <c r="K22" s="118">
        <v>5</v>
      </c>
      <c r="L22" s="118"/>
      <c r="M22" s="118"/>
      <c r="N22" s="118"/>
      <c r="O22" s="118"/>
      <c r="P22" s="119"/>
      <c r="Q22" s="118"/>
      <c r="R22" s="118">
        <f>SUM(D22:O22)</f>
        <v>30</v>
      </c>
      <c r="S22" s="118">
        <f>SUM(D22:Q22)</f>
        <v>30</v>
      </c>
      <c r="T22" s="119" t="s">
        <v>79</v>
      </c>
      <c r="U22" s="324">
        <v>2</v>
      </c>
      <c r="V22" s="117"/>
      <c r="W22" s="117"/>
      <c r="X22" s="117"/>
      <c r="Y22" s="117"/>
      <c r="Z22" s="117"/>
      <c r="AA22" s="117"/>
      <c r="AB22" s="117"/>
      <c r="AC22" s="117"/>
      <c r="AD22" s="118"/>
      <c r="AE22" s="118"/>
      <c r="AF22" s="118"/>
      <c r="AG22" s="118"/>
      <c r="AH22" s="118"/>
      <c r="AI22" s="118"/>
      <c r="AJ22" s="118"/>
      <c r="AK22" s="118"/>
      <c r="AL22" s="119"/>
      <c r="AM22" s="199"/>
      <c r="AN22" s="323">
        <f t="shared" si="2"/>
        <v>30</v>
      </c>
      <c r="AO22" s="261">
        <f t="shared" si="0"/>
        <v>2</v>
      </c>
    </row>
    <row r="23" spans="1:41" ht="15.95" customHeight="1" x14ac:dyDescent="0.25">
      <c r="A23" s="68">
        <v>6</v>
      </c>
      <c r="B23" s="69" t="s">
        <v>21</v>
      </c>
      <c r="C23" s="67" t="s">
        <v>28</v>
      </c>
      <c r="D23" s="117">
        <v>15</v>
      </c>
      <c r="E23" s="117"/>
      <c r="F23" s="118">
        <v>15</v>
      </c>
      <c r="G23" s="118"/>
      <c r="H23" s="118"/>
      <c r="I23" s="118"/>
      <c r="J23" s="318"/>
      <c r="K23" s="118"/>
      <c r="L23" s="118"/>
      <c r="M23" s="118"/>
      <c r="N23" s="118"/>
      <c r="O23" s="118"/>
      <c r="P23" s="118"/>
      <c r="Q23" s="118"/>
      <c r="R23" s="118">
        <f>SUM(D23:O23)</f>
        <v>30</v>
      </c>
      <c r="S23" s="118">
        <f t="shared" ref="S23" si="3">SUM(D23:Q23)</f>
        <v>30</v>
      </c>
      <c r="T23" s="114" t="s">
        <v>78</v>
      </c>
      <c r="U23" s="199">
        <v>2</v>
      </c>
      <c r="V23" s="117"/>
      <c r="W23" s="117"/>
      <c r="X23" s="117"/>
      <c r="Y23" s="117"/>
      <c r="Z23" s="117"/>
      <c r="AA23" s="117"/>
      <c r="AB23" s="117"/>
      <c r="AC23" s="117"/>
      <c r="AD23" s="118"/>
      <c r="AE23" s="118"/>
      <c r="AF23" s="118"/>
      <c r="AG23" s="118"/>
      <c r="AH23" s="118"/>
      <c r="AI23" s="118"/>
      <c r="AJ23" s="118"/>
      <c r="AK23" s="118"/>
      <c r="AL23" s="119"/>
      <c r="AM23" s="199"/>
      <c r="AN23" s="323">
        <f t="shared" si="2"/>
        <v>30</v>
      </c>
      <c r="AO23" s="261">
        <f t="shared" si="0"/>
        <v>2</v>
      </c>
    </row>
    <row r="24" spans="1:41" ht="15.95" customHeight="1" x14ac:dyDescent="0.25">
      <c r="A24" s="68">
        <v>7</v>
      </c>
      <c r="B24" s="69" t="s">
        <v>21</v>
      </c>
      <c r="C24" s="70" t="s">
        <v>30</v>
      </c>
      <c r="D24" s="117"/>
      <c r="E24" s="117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9"/>
      <c r="U24" s="199"/>
      <c r="V24" s="117">
        <v>15</v>
      </c>
      <c r="W24" s="117"/>
      <c r="X24" s="117">
        <v>5</v>
      </c>
      <c r="Y24" s="117"/>
      <c r="Z24" s="117"/>
      <c r="AA24" s="117"/>
      <c r="AB24" s="118"/>
      <c r="AC24" s="117">
        <v>5</v>
      </c>
      <c r="AD24" s="118"/>
      <c r="AE24" s="118"/>
      <c r="AF24" s="118"/>
      <c r="AG24" s="118"/>
      <c r="AH24" s="118"/>
      <c r="AI24" s="118"/>
      <c r="AJ24" s="118">
        <f t="shared" ref="AJ24:AJ36" si="4">SUM(V24:AG24)</f>
        <v>25</v>
      </c>
      <c r="AK24" s="118">
        <f t="shared" si="1"/>
        <v>25</v>
      </c>
      <c r="AL24" s="114" t="s">
        <v>78</v>
      </c>
      <c r="AM24" s="199">
        <v>2</v>
      </c>
      <c r="AN24" s="323">
        <f t="shared" si="2"/>
        <v>25</v>
      </c>
      <c r="AO24" s="261">
        <f t="shared" si="0"/>
        <v>2</v>
      </c>
    </row>
    <row r="25" spans="1:41" ht="15.95" customHeight="1" x14ac:dyDescent="0.25">
      <c r="A25" s="68">
        <v>8</v>
      </c>
      <c r="B25" s="69" t="s">
        <v>21</v>
      </c>
      <c r="C25" s="70" t="s">
        <v>29</v>
      </c>
      <c r="D25" s="117"/>
      <c r="E25" s="117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9"/>
      <c r="U25" s="199"/>
      <c r="V25" s="117">
        <v>15</v>
      </c>
      <c r="W25" s="117"/>
      <c r="X25" s="117">
        <v>15</v>
      </c>
      <c r="Y25" s="117"/>
      <c r="Z25" s="117"/>
      <c r="AA25" s="117"/>
      <c r="AB25" s="117"/>
      <c r="AC25" s="117"/>
      <c r="AD25" s="118"/>
      <c r="AE25" s="118"/>
      <c r="AF25" s="118"/>
      <c r="AG25" s="118"/>
      <c r="AH25" s="118"/>
      <c r="AI25" s="118"/>
      <c r="AJ25" s="118">
        <f t="shared" si="4"/>
        <v>30</v>
      </c>
      <c r="AK25" s="118">
        <f t="shared" si="1"/>
        <v>30</v>
      </c>
      <c r="AL25" s="114" t="s">
        <v>78</v>
      </c>
      <c r="AM25" s="199">
        <v>2.5</v>
      </c>
      <c r="AN25" s="323">
        <f t="shared" si="2"/>
        <v>30</v>
      </c>
      <c r="AO25" s="261">
        <f t="shared" si="0"/>
        <v>2.5</v>
      </c>
    </row>
    <row r="26" spans="1:41" ht="28.5" x14ac:dyDescent="0.25">
      <c r="A26" s="68">
        <v>9</v>
      </c>
      <c r="B26" s="69" t="s">
        <v>21</v>
      </c>
      <c r="C26" s="71" t="s">
        <v>102</v>
      </c>
      <c r="D26" s="117">
        <v>10</v>
      </c>
      <c r="E26" s="117"/>
      <c r="F26" s="118">
        <v>5</v>
      </c>
      <c r="G26" s="118"/>
      <c r="H26" s="118"/>
      <c r="I26" s="118"/>
      <c r="J26" s="118"/>
      <c r="K26" s="118">
        <v>5</v>
      </c>
      <c r="L26" s="118"/>
      <c r="M26" s="118"/>
      <c r="N26" s="118"/>
      <c r="O26" s="118"/>
      <c r="P26" s="118"/>
      <c r="Q26" s="118"/>
      <c r="R26" s="118">
        <f>SUM(D26:O26)</f>
        <v>20</v>
      </c>
      <c r="S26" s="118">
        <f>SUM(D26:Q26)</f>
        <v>20</v>
      </c>
      <c r="T26" s="114" t="s">
        <v>78</v>
      </c>
      <c r="U26" s="199">
        <v>1</v>
      </c>
      <c r="V26" s="117"/>
      <c r="W26" s="117"/>
      <c r="X26" s="117"/>
      <c r="Y26" s="117"/>
      <c r="Z26" s="117"/>
      <c r="AA26" s="117"/>
      <c r="AB26" s="117"/>
      <c r="AC26" s="117"/>
      <c r="AD26" s="118"/>
      <c r="AE26" s="118"/>
      <c r="AF26" s="118"/>
      <c r="AG26" s="118"/>
      <c r="AH26" s="118"/>
      <c r="AI26" s="118"/>
      <c r="AJ26" s="118"/>
      <c r="AK26" s="118"/>
      <c r="AL26" s="119"/>
      <c r="AM26" s="199"/>
      <c r="AN26" s="323">
        <f t="shared" si="2"/>
        <v>20</v>
      </c>
      <c r="AO26" s="261">
        <f t="shared" si="0"/>
        <v>1</v>
      </c>
    </row>
    <row r="27" spans="1:41" ht="15" x14ac:dyDescent="0.25">
      <c r="A27" s="68">
        <v>10</v>
      </c>
      <c r="B27" s="69" t="s">
        <v>21</v>
      </c>
      <c r="C27" s="70" t="s">
        <v>103</v>
      </c>
      <c r="D27" s="117"/>
      <c r="E27" s="117"/>
      <c r="F27" s="118"/>
      <c r="G27" s="118"/>
      <c r="H27" s="118"/>
      <c r="I27" s="118"/>
      <c r="J27" s="118"/>
      <c r="K27" s="119"/>
      <c r="L27" s="118"/>
      <c r="M27" s="118"/>
      <c r="N27" s="118"/>
      <c r="O27" s="118"/>
      <c r="P27" s="118"/>
      <c r="Q27" s="118"/>
      <c r="R27" s="118"/>
      <c r="S27" s="118"/>
      <c r="T27" s="119"/>
      <c r="U27" s="325"/>
      <c r="V27" s="117">
        <v>10</v>
      </c>
      <c r="W27" s="117"/>
      <c r="X27" s="117">
        <v>10</v>
      </c>
      <c r="Y27" s="117"/>
      <c r="Z27" s="117"/>
      <c r="AA27" s="117"/>
      <c r="AB27" s="117"/>
      <c r="AC27" s="118">
        <v>10</v>
      </c>
      <c r="AD27" s="118"/>
      <c r="AE27" s="118"/>
      <c r="AF27" s="118"/>
      <c r="AG27" s="118"/>
      <c r="AH27" s="118"/>
      <c r="AI27" s="118"/>
      <c r="AJ27" s="118">
        <f t="shared" si="4"/>
        <v>30</v>
      </c>
      <c r="AK27" s="118">
        <f t="shared" si="1"/>
        <v>30</v>
      </c>
      <c r="AL27" s="119" t="s">
        <v>79</v>
      </c>
      <c r="AM27" s="199">
        <v>2.5</v>
      </c>
      <c r="AN27" s="323">
        <f t="shared" si="2"/>
        <v>30</v>
      </c>
      <c r="AO27" s="261">
        <f t="shared" si="0"/>
        <v>2.5</v>
      </c>
    </row>
    <row r="28" spans="1:41" ht="15.95" customHeight="1" thickBot="1" x14ac:dyDescent="0.3">
      <c r="A28" s="65">
        <v>11</v>
      </c>
      <c r="B28" s="66" t="s">
        <v>21</v>
      </c>
      <c r="C28" s="72" t="s">
        <v>104</v>
      </c>
      <c r="D28" s="124"/>
      <c r="E28" s="124"/>
      <c r="F28" s="125"/>
      <c r="G28" s="125"/>
      <c r="H28" s="125"/>
      <c r="I28" s="125"/>
      <c r="J28" s="125"/>
      <c r="K28" s="127"/>
      <c r="L28" s="125"/>
      <c r="M28" s="125"/>
      <c r="N28" s="125"/>
      <c r="O28" s="125"/>
      <c r="P28" s="125"/>
      <c r="Q28" s="125"/>
      <c r="R28" s="125"/>
      <c r="S28" s="125"/>
      <c r="T28" s="127"/>
      <c r="U28" s="326"/>
      <c r="V28" s="124">
        <v>10</v>
      </c>
      <c r="W28" s="124"/>
      <c r="X28" s="124">
        <v>10</v>
      </c>
      <c r="Y28" s="124"/>
      <c r="Z28" s="124"/>
      <c r="AA28" s="124"/>
      <c r="AB28" s="124"/>
      <c r="AC28" s="124"/>
      <c r="AD28" s="125"/>
      <c r="AE28" s="125"/>
      <c r="AF28" s="125"/>
      <c r="AG28" s="125"/>
      <c r="AH28" s="125"/>
      <c r="AI28" s="124"/>
      <c r="AJ28" s="125">
        <f>SUM(V28:AG28)</f>
        <v>20</v>
      </c>
      <c r="AK28" s="125">
        <f t="shared" si="1"/>
        <v>20</v>
      </c>
      <c r="AL28" s="114" t="s">
        <v>78</v>
      </c>
      <c r="AM28" s="193">
        <v>1.5</v>
      </c>
      <c r="AN28" s="327">
        <f t="shared" si="2"/>
        <v>20</v>
      </c>
      <c r="AO28" s="328">
        <f t="shared" si="0"/>
        <v>1.5</v>
      </c>
    </row>
    <row r="29" spans="1:41" ht="15.95" customHeight="1" thickTop="1" thickBot="1" x14ac:dyDescent="0.25">
      <c r="A29" s="456" t="s">
        <v>82</v>
      </c>
      <c r="B29" s="403"/>
      <c r="C29" s="457"/>
      <c r="D29" s="364"/>
      <c r="E29" s="365"/>
      <c r="F29" s="365"/>
      <c r="G29" s="365"/>
      <c r="H29" s="365"/>
      <c r="I29" s="365"/>
      <c r="J29" s="365"/>
      <c r="K29" s="365"/>
      <c r="L29" s="365"/>
      <c r="M29" s="365"/>
      <c r="N29" s="365"/>
      <c r="O29" s="365"/>
      <c r="P29" s="365"/>
      <c r="Q29" s="365"/>
      <c r="R29" s="365"/>
      <c r="S29" s="365"/>
      <c r="T29" s="365"/>
      <c r="U29" s="365"/>
      <c r="V29" s="365"/>
      <c r="W29" s="365"/>
      <c r="X29" s="365"/>
      <c r="Y29" s="365"/>
      <c r="Z29" s="365"/>
      <c r="AA29" s="365"/>
      <c r="AB29" s="365"/>
      <c r="AC29" s="365"/>
      <c r="AD29" s="365"/>
      <c r="AE29" s="365"/>
      <c r="AF29" s="365"/>
      <c r="AG29" s="365"/>
      <c r="AH29" s="365"/>
      <c r="AI29" s="365"/>
      <c r="AJ29" s="365"/>
      <c r="AK29" s="365"/>
      <c r="AL29" s="365"/>
      <c r="AM29" s="365"/>
      <c r="AN29" s="365"/>
      <c r="AO29" s="366"/>
    </row>
    <row r="30" spans="1:41" ht="15.95" customHeight="1" thickTop="1" x14ac:dyDescent="0.25">
      <c r="A30" s="62">
        <v>12</v>
      </c>
      <c r="B30" s="73" t="s">
        <v>21</v>
      </c>
      <c r="C30" s="74" t="s">
        <v>70</v>
      </c>
      <c r="D30" s="112"/>
      <c r="E30" s="112">
        <v>5</v>
      </c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>
        <f t="shared" ref="R30:R31" si="5">SUM(D30:O30)</f>
        <v>5</v>
      </c>
      <c r="S30" s="113">
        <f t="shared" ref="S30:S31" si="6">SUM(D30:Q30)</f>
        <v>5</v>
      </c>
      <c r="T30" s="114" t="s">
        <v>78</v>
      </c>
      <c r="U30" s="296">
        <v>0.5</v>
      </c>
      <c r="V30" s="112"/>
      <c r="W30" s="113">
        <v>5</v>
      </c>
      <c r="X30" s="112"/>
      <c r="Y30" s="112"/>
      <c r="Z30" s="112"/>
      <c r="AA30" s="112"/>
      <c r="AB30" s="112"/>
      <c r="AC30" s="112"/>
      <c r="AD30" s="113"/>
      <c r="AE30" s="113"/>
      <c r="AF30" s="113"/>
      <c r="AG30" s="113"/>
      <c r="AH30" s="113"/>
      <c r="AI30" s="113"/>
      <c r="AJ30" s="113">
        <f>SUM(V30:AG30)</f>
        <v>5</v>
      </c>
      <c r="AK30" s="113">
        <f t="shared" ref="AK30" si="7">SUM(V30:AI30)</f>
        <v>5</v>
      </c>
      <c r="AL30" s="114" t="s">
        <v>78</v>
      </c>
      <c r="AM30" s="296">
        <v>0.5</v>
      </c>
      <c r="AN30" s="320">
        <f>SUM(S30,AK30)</f>
        <v>10</v>
      </c>
      <c r="AO30" s="321">
        <f t="shared" ref="AO30:AO31" si="8">SUM(U30,AM30)</f>
        <v>1</v>
      </c>
    </row>
    <row r="31" spans="1:41" ht="15.95" customHeight="1" thickBot="1" x14ac:dyDescent="0.3">
      <c r="A31" s="75">
        <v>13</v>
      </c>
      <c r="B31" s="76" t="s">
        <v>21</v>
      </c>
      <c r="C31" s="77" t="s">
        <v>24</v>
      </c>
      <c r="D31" s="106"/>
      <c r="E31" s="124"/>
      <c r="F31" s="107">
        <v>20</v>
      </c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>
        <f t="shared" si="5"/>
        <v>20</v>
      </c>
      <c r="S31" s="107">
        <f t="shared" si="6"/>
        <v>20</v>
      </c>
      <c r="T31" s="114" t="s">
        <v>78</v>
      </c>
      <c r="U31" s="122">
        <v>2</v>
      </c>
      <c r="V31" s="106"/>
      <c r="W31" s="106"/>
      <c r="X31" s="106"/>
      <c r="Y31" s="106"/>
      <c r="Z31" s="106"/>
      <c r="AA31" s="106"/>
      <c r="AB31" s="106"/>
      <c r="AC31" s="106"/>
      <c r="AD31" s="107"/>
      <c r="AE31" s="107"/>
      <c r="AF31" s="107"/>
      <c r="AG31" s="107"/>
      <c r="AH31" s="107"/>
      <c r="AI31" s="107"/>
      <c r="AJ31" s="107"/>
      <c r="AK31" s="107"/>
      <c r="AL31" s="108"/>
      <c r="AM31" s="329"/>
      <c r="AN31" s="330">
        <f>SUM(S31,AK31)</f>
        <v>20</v>
      </c>
      <c r="AO31" s="331">
        <f t="shared" si="8"/>
        <v>2</v>
      </c>
    </row>
    <row r="32" spans="1:41" ht="15.95" customHeight="1" thickTop="1" thickBot="1" x14ac:dyDescent="0.25">
      <c r="A32" s="453" t="s">
        <v>84</v>
      </c>
      <c r="B32" s="358"/>
      <c r="C32" s="358"/>
      <c r="D32" s="445"/>
      <c r="E32" s="446"/>
      <c r="F32" s="446"/>
      <c r="G32" s="446"/>
      <c r="H32" s="446"/>
      <c r="I32" s="446"/>
      <c r="J32" s="446"/>
      <c r="K32" s="446"/>
      <c r="L32" s="446"/>
      <c r="M32" s="446"/>
      <c r="N32" s="446"/>
      <c r="O32" s="446"/>
      <c r="P32" s="446"/>
      <c r="Q32" s="446"/>
      <c r="R32" s="446"/>
      <c r="S32" s="446"/>
      <c r="T32" s="446"/>
      <c r="U32" s="446"/>
      <c r="V32" s="446"/>
      <c r="W32" s="446"/>
      <c r="X32" s="446"/>
      <c r="Y32" s="446"/>
      <c r="Z32" s="446"/>
      <c r="AA32" s="446"/>
      <c r="AB32" s="446"/>
      <c r="AC32" s="446"/>
      <c r="AD32" s="446"/>
      <c r="AE32" s="446"/>
      <c r="AF32" s="446"/>
      <c r="AG32" s="446"/>
      <c r="AH32" s="446"/>
      <c r="AI32" s="446"/>
      <c r="AJ32" s="446"/>
      <c r="AK32" s="446"/>
      <c r="AL32" s="446"/>
      <c r="AM32" s="446"/>
      <c r="AN32" s="446"/>
      <c r="AO32" s="447"/>
    </row>
    <row r="33" spans="1:41" ht="26.25" thickTop="1" x14ac:dyDescent="0.25">
      <c r="A33" s="62">
        <v>14</v>
      </c>
      <c r="B33" s="78" t="s">
        <v>23</v>
      </c>
      <c r="C33" s="79" t="s">
        <v>43</v>
      </c>
      <c r="D33" s="112">
        <v>10</v>
      </c>
      <c r="E33" s="112">
        <v>10</v>
      </c>
      <c r="F33" s="113">
        <v>10</v>
      </c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>
        <f t="shared" ref="R33:R35" si="9">SUM(D33:O33)</f>
        <v>30</v>
      </c>
      <c r="S33" s="113">
        <f t="shared" ref="S33:S35" si="10">SUM(D33:Q33)</f>
        <v>30</v>
      </c>
      <c r="T33" s="114" t="s">
        <v>78</v>
      </c>
      <c r="U33" s="296">
        <v>2.5</v>
      </c>
      <c r="V33" s="112"/>
      <c r="W33" s="112"/>
      <c r="X33" s="112"/>
      <c r="Y33" s="112"/>
      <c r="Z33" s="112"/>
      <c r="AA33" s="112"/>
      <c r="AB33" s="112"/>
      <c r="AC33" s="112"/>
      <c r="AD33" s="113"/>
      <c r="AE33" s="113"/>
      <c r="AF33" s="113"/>
      <c r="AG33" s="113"/>
      <c r="AH33" s="113"/>
      <c r="AI33" s="113"/>
      <c r="AJ33" s="113"/>
      <c r="AK33" s="113"/>
      <c r="AL33" s="114"/>
      <c r="AM33" s="296"/>
      <c r="AN33" s="320">
        <f>SUM(S33,AK33)</f>
        <v>30</v>
      </c>
      <c r="AO33" s="321">
        <f t="shared" si="0"/>
        <v>2.5</v>
      </c>
    </row>
    <row r="34" spans="1:41" ht="25.5" x14ac:dyDescent="0.25">
      <c r="A34" s="68">
        <v>15</v>
      </c>
      <c r="B34" s="80" t="s">
        <v>23</v>
      </c>
      <c r="C34" s="81" t="s">
        <v>34</v>
      </c>
      <c r="D34" s="117">
        <v>10</v>
      </c>
      <c r="E34" s="117"/>
      <c r="F34" s="118">
        <v>20</v>
      </c>
      <c r="G34" s="118"/>
      <c r="H34" s="118"/>
      <c r="I34" s="118"/>
      <c r="J34" s="118"/>
      <c r="K34" s="318"/>
      <c r="L34" s="118"/>
      <c r="M34" s="118"/>
      <c r="N34" s="118"/>
      <c r="O34" s="118"/>
      <c r="P34" s="118"/>
      <c r="Q34" s="118"/>
      <c r="R34" s="118">
        <f t="shared" si="9"/>
        <v>30</v>
      </c>
      <c r="S34" s="118">
        <f t="shared" si="10"/>
        <v>30</v>
      </c>
      <c r="T34" s="114" t="s">
        <v>78</v>
      </c>
      <c r="U34" s="199">
        <v>2.5</v>
      </c>
      <c r="V34" s="117"/>
      <c r="W34" s="118">
        <v>20</v>
      </c>
      <c r="X34" s="117"/>
      <c r="Y34" s="117"/>
      <c r="Z34" s="117"/>
      <c r="AA34" s="117"/>
      <c r="AB34" s="117"/>
      <c r="AC34" s="101"/>
      <c r="AD34" s="118"/>
      <c r="AE34" s="118"/>
      <c r="AF34" s="118"/>
      <c r="AG34" s="118"/>
      <c r="AH34" s="118"/>
      <c r="AI34" s="118"/>
      <c r="AJ34" s="118">
        <f>SUM(V34:AG34)</f>
        <v>20</v>
      </c>
      <c r="AK34" s="118">
        <f t="shared" si="1"/>
        <v>20</v>
      </c>
      <c r="AL34" s="114" t="s">
        <v>78</v>
      </c>
      <c r="AM34" s="199">
        <v>1</v>
      </c>
      <c r="AN34" s="323">
        <f>SUM(S34,AK34)</f>
        <v>50</v>
      </c>
      <c r="AO34" s="261">
        <f t="shared" si="0"/>
        <v>3.5</v>
      </c>
    </row>
    <row r="35" spans="1:41" ht="26.25" x14ac:dyDescent="0.25">
      <c r="A35" s="68">
        <v>16</v>
      </c>
      <c r="B35" s="82" t="s">
        <v>23</v>
      </c>
      <c r="C35" s="70" t="s">
        <v>35</v>
      </c>
      <c r="D35" s="117">
        <v>10</v>
      </c>
      <c r="E35" s="117"/>
      <c r="F35" s="118">
        <v>10</v>
      </c>
      <c r="G35" s="318"/>
      <c r="H35" s="118"/>
      <c r="I35" s="118"/>
      <c r="J35" s="318"/>
      <c r="K35" s="118"/>
      <c r="L35" s="118"/>
      <c r="M35" s="118"/>
      <c r="N35" s="118"/>
      <c r="O35" s="118"/>
      <c r="P35" s="118"/>
      <c r="Q35" s="118"/>
      <c r="R35" s="118">
        <f t="shared" si="9"/>
        <v>20</v>
      </c>
      <c r="S35" s="118">
        <f t="shared" si="10"/>
        <v>20</v>
      </c>
      <c r="T35" s="114" t="s">
        <v>78</v>
      </c>
      <c r="U35" s="199">
        <v>2</v>
      </c>
      <c r="V35" s="117"/>
      <c r="W35" s="117"/>
      <c r="X35" s="117"/>
      <c r="Y35" s="117"/>
      <c r="Z35" s="117"/>
      <c r="AA35" s="117"/>
      <c r="AB35" s="117"/>
      <c r="AC35" s="117"/>
      <c r="AD35" s="118"/>
      <c r="AE35" s="118"/>
      <c r="AF35" s="118"/>
      <c r="AG35" s="118"/>
      <c r="AH35" s="118"/>
      <c r="AI35" s="118"/>
      <c r="AJ35" s="118"/>
      <c r="AK35" s="118"/>
      <c r="AL35" s="119"/>
      <c r="AM35" s="199"/>
      <c r="AN35" s="323">
        <f>SUM(S35,AK35)</f>
        <v>20</v>
      </c>
      <c r="AO35" s="261">
        <f t="shared" si="0"/>
        <v>2</v>
      </c>
    </row>
    <row r="36" spans="1:41" ht="26.25" x14ac:dyDescent="0.25">
      <c r="A36" s="68">
        <v>17</v>
      </c>
      <c r="B36" s="82" t="s">
        <v>23</v>
      </c>
      <c r="C36" s="83" t="s">
        <v>32</v>
      </c>
      <c r="D36" s="117"/>
      <c r="E36" s="117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9"/>
      <c r="U36" s="199"/>
      <c r="V36" s="117">
        <v>10</v>
      </c>
      <c r="W36" s="117">
        <v>15</v>
      </c>
      <c r="X36" s="117"/>
      <c r="Y36" s="117"/>
      <c r="Z36" s="117"/>
      <c r="AA36" s="117"/>
      <c r="AB36" s="117"/>
      <c r="AC36" s="117"/>
      <c r="AD36" s="118"/>
      <c r="AE36" s="118"/>
      <c r="AF36" s="118"/>
      <c r="AG36" s="118"/>
      <c r="AH36" s="118"/>
      <c r="AI36" s="118"/>
      <c r="AJ36" s="118">
        <f t="shared" si="4"/>
        <v>25</v>
      </c>
      <c r="AK36" s="118">
        <f t="shared" si="1"/>
        <v>25</v>
      </c>
      <c r="AL36" s="114" t="s">
        <v>78</v>
      </c>
      <c r="AM36" s="199">
        <v>2</v>
      </c>
      <c r="AN36" s="323">
        <f t="shared" ref="AN36" si="11">SUM(S36,AK36)</f>
        <v>25</v>
      </c>
      <c r="AO36" s="261">
        <f t="shared" si="0"/>
        <v>2</v>
      </c>
    </row>
    <row r="37" spans="1:41" ht="27" thickBot="1" x14ac:dyDescent="0.3">
      <c r="A37" s="65">
        <v>18</v>
      </c>
      <c r="B37" s="84" t="s">
        <v>23</v>
      </c>
      <c r="C37" s="81" t="s">
        <v>33</v>
      </c>
      <c r="D37" s="124"/>
      <c r="E37" s="124"/>
      <c r="F37" s="125"/>
      <c r="G37" s="125"/>
      <c r="H37" s="125"/>
      <c r="I37" s="125"/>
      <c r="J37" s="125"/>
      <c r="K37" s="125"/>
      <c r="L37" s="125"/>
      <c r="M37" s="125"/>
      <c r="N37" s="107"/>
      <c r="O37" s="125"/>
      <c r="P37" s="107"/>
      <c r="Q37" s="125"/>
      <c r="R37" s="125"/>
      <c r="S37" s="125"/>
      <c r="T37" s="127"/>
      <c r="U37" s="193"/>
      <c r="V37" s="124">
        <v>10</v>
      </c>
      <c r="W37" s="125"/>
      <c r="X37" s="124">
        <v>15</v>
      </c>
      <c r="Y37" s="124"/>
      <c r="Z37" s="124"/>
      <c r="AA37" s="124"/>
      <c r="AB37" s="124"/>
      <c r="AC37" s="124"/>
      <c r="AD37" s="125"/>
      <c r="AE37" s="125"/>
      <c r="AF37" s="107"/>
      <c r="AG37" s="125"/>
      <c r="AH37" s="107"/>
      <c r="AI37" s="125"/>
      <c r="AJ37" s="125">
        <f t="shared" ref="AJ37" si="12">SUM(V37:AG37)</f>
        <v>25</v>
      </c>
      <c r="AK37" s="125">
        <f t="shared" ref="AK37" si="13">SUM(V37:AI37)</f>
        <v>25</v>
      </c>
      <c r="AL37" s="114" t="s">
        <v>78</v>
      </c>
      <c r="AM37" s="193">
        <v>2</v>
      </c>
      <c r="AN37" s="327">
        <f t="shared" ref="AN37" si="14">SUM(S37,AK37)</f>
        <v>25</v>
      </c>
      <c r="AO37" s="328">
        <f t="shared" ref="AO37" si="15">SUM(U37,AM37)</f>
        <v>2</v>
      </c>
    </row>
    <row r="38" spans="1:41" ht="15.95" customHeight="1" thickTop="1" thickBot="1" x14ac:dyDescent="0.25">
      <c r="A38" s="454" t="s">
        <v>69</v>
      </c>
      <c r="B38" s="360"/>
      <c r="C38" s="455"/>
      <c r="D38" s="367"/>
      <c r="E38" s="368"/>
      <c r="F38" s="368"/>
      <c r="G38" s="368"/>
      <c r="H38" s="368"/>
      <c r="I38" s="368"/>
      <c r="J38" s="368"/>
      <c r="K38" s="368"/>
      <c r="L38" s="368"/>
      <c r="M38" s="368"/>
      <c r="N38" s="368"/>
      <c r="O38" s="368"/>
      <c r="P38" s="368"/>
      <c r="Q38" s="368"/>
      <c r="R38" s="368"/>
      <c r="S38" s="368"/>
      <c r="T38" s="368"/>
      <c r="U38" s="368"/>
      <c r="V38" s="368"/>
      <c r="W38" s="368"/>
      <c r="X38" s="368"/>
      <c r="Y38" s="368"/>
      <c r="Z38" s="368"/>
      <c r="AA38" s="368"/>
      <c r="AB38" s="368"/>
      <c r="AC38" s="368"/>
      <c r="AD38" s="368"/>
      <c r="AE38" s="368"/>
      <c r="AF38" s="368"/>
      <c r="AG38" s="368"/>
      <c r="AH38" s="368"/>
      <c r="AI38" s="368"/>
      <c r="AJ38" s="368"/>
      <c r="AK38" s="368"/>
      <c r="AL38" s="368"/>
      <c r="AM38" s="368"/>
      <c r="AN38" s="368"/>
      <c r="AO38" s="369"/>
    </row>
    <row r="39" spans="1:41" ht="15.95" customHeight="1" thickTop="1" x14ac:dyDescent="0.25">
      <c r="A39" s="62">
        <v>19</v>
      </c>
      <c r="B39" s="78" t="s">
        <v>21</v>
      </c>
      <c r="C39" s="85" t="s">
        <v>91</v>
      </c>
      <c r="D39" s="332"/>
      <c r="E39" s="112"/>
      <c r="F39" s="113"/>
      <c r="G39" s="113"/>
      <c r="H39" s="113"/>
      <c r="I39" s="113"/>
      <c r="J39" s="113"/>
      <c r="K39" s="113"/>
      <c r="L39" s="113"/>
      <c r="M39" s="113"/>
      <c r="N39" s="95"/>
      <c r="O39" s="113"/>
      <c r="P39" s="113"/>
      <c r="Q39" s="113"/>
      <c r="R39" s="113"/>
      <c r="S39" s="113"/>
      <c r="T39" s="114" t="s">
        <v>78</v>
      </c>
      <c r="U39" s="296">
        <v>4.5</v>
      </c>
      <c r="V39" s="112"/>
      <c r="W39" s="113"/>
      <c r="X39" s="112"/>
      <c r="Y39" s="112"/>
      <c r="Z39" s="112"/>
      <c r="AA39" s="112"/>
      <c r="AB39" s="112"/>
      <c r="AC39" s="112"/>
      <c r="AD39" s="113"/>
      <c r="AE39" s="113"/>
      <c r="AF39" s="95"/>
      <c r="AG39" s="113"/>
      <c r="AH39" s="114"/>
      <c r="AI39" s="112"/>
      <c r="AJ39" s="112"/>
      <c r="AK39" s="318"/>
      <c r="AL39" s="114" t="s">
        <v>78</v>
      </c>
      <c r="AM39" s="296">
        <v>4.5</v>
      </c>
      <c r="AN39" s="333"/>
      <c r="AO39" s="321">
        <f t="shared" ref="AO39" si="16">SUM(U39,AM39)</f>
        <v>9</v>
      </c>
    </row>
    <row r="40" spans="1:41" ht="15.95" customHeight="1" thickBot="1" x14ac:dyDescent="0.3">
      <c r="A40" s="86">
        <v>20</v>
      </c>
      <c r="B40" s="87" t="s">
        <v>21</v>
      </c>
      <c r="C40" s="88" t="s">
        <v>62</v>
      </c>
      <c r="D40" s="334"/>
      <c r="E40" s="124"/>
      <c r="F40" s="125"/>
      <c r="G40" s="125"/>
      <c r="H40" s="125"/>
      <c r="I40" s="125"/>
      <c r="J40" s="125"/>
      <c r="K40" s="125"/>
      <c r="L40" s="125"/>
      <c r="M40" s="125"/>
      <c r="N40" s="108"/>
      <c r="O40" s="125"/>
      <c r="P40" s="125"/>
      <c r="Q40" s="125"/>
      <c r="R40" s="125"/>
      <c r="S40" s="125"/>
      <c r="T40" s="114" t="s">
        <v>78</v>
      </c>
      <c r="U40" s="193">
        <v>5</v>
      </c>
      <c r="V40" s="124"/>
      <c r="W40" s="125"/>
      <c r="X40" s="124"/>
      <c r="Y40" s="124"/>
      <c r="Z40" s="124"/>
      <c r="AA40" s="124"/>
      <c r="AB40" s="124"/>
      <c r="AC40" s="124"/>
      <c r="AD40" s="125"/>
      <c r="AE40" s="125"/>
      <c r="AF40" s="131"/>
      <c r="AG40" s="125"/>
      <c r="AH40" s="125"/>
      <c r="AI40" s="125"/>
      <c r="AJ40" s="125"/>
      <c r="AK40" s="125"/>
      <c r="AL40" s="127" t="s">
        <v>79</v>
      </c>
      <c r="AM40" s="193">
        <v>2.5</v>
      </c>
      <c r="AN40" s="327"/>
      <c r="AO40" s="328">
        <f t="shared" ref="AO40" si="17">SUM(U40,AM40)</f>
        <v>7.5</v>
      </c>
    </row>
    <row r="41" spans="1:41" ht="15.95" customHeight="1" thickTop="1" thickBot="1" x14ac:dyDescent="0.25">
      <c r="A41" s="448" t="s">
        <v>80</v>
      </c>
      <c r="B41" s="449"/>
      <c r="C41" s="449"/>
      <c r="D41" s="364"/>
      <c r="E41" s="365"/>
      <c r="F41" s="365"/>
      <c r="G41" s="365"/>
      <c r="H41" s="365"/>
      <c r="I41" s="365"/>
      <c r="J41" s="365"/>
      <c r="K41" s="365"/>
      <c r="L41" s="365"/>
      <c r="M41" s="365"/>
      <c r="N41" s="365"/>
      <c r="O41" s="365"/>
      <c r="P41" s="365"/>
      <c r="Q41" s="365"/>
      <c r="R41" s="365"/>
      <c r="S41" s="365"/>
      <c r="T41" s="365"/>
      <c r="U41" s="365"/>
      <c r="V41" s="365"/>
      <c r="W41" s="365"/>
      <c r="X41" s="365"/>
      <c r="Y41" s="365"/>
      <c r="Z41" s="365"/>
      <c r="AA41" s="365"/>
      <c r="AB41" s="365"/>
      <c r="AC41" s="365"/>
      <c r="AD41" s="365"/>
      <c r="AE41" s="365"/>
      <c r="AF41" s="365"/>
      <c r="AG41" s="365"/>
      <c r="AH41" s="365"/>
      <c r="AI41" s="365"/>
      <c r="AJ41" s="365"/>
      <c r="AK41" s="365"/>
      <c r="AL41" s="365"/>
      <c r="AM41" s="365"/>
      <c r="AN41" s="365"/>
      <c r="AO41" s="366"/>
    </row>
    <row r="42" spans="1:41" ht="15.95" customHeight="1" thickTop="1" x14ac:dyDescent="0.25">
      <c r="A42" s="279">
        <v>21</v>
      </c>
      <c r="B42" s="280" t="s">
        <v>21</v>
      </c>
      <c r="C42" s="281" t="s">
        <v>109</v>
      </c>
      <c r="D42" s="117"/>
      <c r="E42" s="117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9"/>
      <c r="U42" s="199"/>
      <c r="V42" s="117"/>
      <c r="W42" s="117"/>
      <c r="X42" s="117"/>
      <c r="Y42" s="117"/>
      <c r="Z42" s="117"/>
      <c r="AA42" s="117"/>
      <c r="AB42" s="117"/>
      <c r="AC42" s="117"/>
      <c r="AD42" s="118"/>
      <c r="AE42" s="118"/>
      <c r="AF42" s="118"/>
      <c r="AG42" s="118"/>
      <c r="AH42" s="118">
        <v>40</v>
      </c>
      <c r="AI42" s="118"/>
      <c r="AJ42" s="118"/>
      <c r="AK42" s="118">
        <f t="shared" ref="AK42" si="18">SUM(V42:AI42)</f>
        <v>40</v>
      </c>
      <c r="AL42" s="114" t="s">
        <v>78</v>
      </c>
      <c r="AM42" s="199">
        <v>2</v>
      </c>
      <c r="AN42" s="323">
        <f t="shared" ref="AN42:AN44" si="19">SUM(S42,AK42)</f>
        <v>40</v>
      </c>
      <c r="AO42" s="261">
        <f t="shared" ref="AO42:AO44" si="20">SUM(U42,AM42)</f>
        <v>2</v>
      </c>
    </row>
    <row r="43" spans="1:41" ht="15.95" customHeight="1" x14ac:dyDescent="0.25">
      <c r="A43" s="68">
        <v>22</v>
      </c>
      <c r="B43" s="69" t="s">
        <v>21</v>
      </c>
      <c r="C43" s="219" t="s">
        <v>111</v>
      </c>
      <c r="D43" s="117"/>
      <c r="E43" s="117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335">
        <v>20</v>
      </c>
      <c r="Q43" s="118"/>
      <c r="R43" s="118"/>
      <c r="S43" s="118">
        <f t="shared" ref="S43" si="21">SUM(D43:Q43)</f>
        <v>20</v>
      </c>
      <c r="T43" s="114" t="s">
        <v>78</v>
      </c>
      <c r="U43" s="324">
        <v>1</v>
      </c>
      <c r="V43" s="117"/>
      <c r="W43" s="117"/>
      <c r="X43" s="117"/>
      <c r="Y43" s="117"/>
      <c r="Z43" s="117"/>
      <c r="AA43" s="117"/>
      <c r="AB43" s="117"/>
      <c r="AC43" s="117"/>
      <c r="AD43" s="118"/>
      <c r="AE43" s="118"/>
      <c r="AF43" s="118"/>
      <c r="AG43" s="118"/>
      <c r="AH43" s="118"/>
      <c r="AI43" s="118"/>
      <c r="AJ43" s="118"/>
      <c r="AK43" s="118"/>
      <c r="AL43" s="119"/>
      <c r="AM43" s="199"/>
      <c r="AN43" s="323">
        <f t="shared" si="19"/>
        <v>20</v>
      </c>
      <c r="AO43" s="261">
        <f t="shared" si="20"/>
        <v>1</v>
      </c>
    </row>
    <row r="44" spans="1:41" ht="15.95" customHeight="1" thickBot="1" x14ac:dyDescent="0.3">
      <c r="A44" s="282">
        <v>23</v>
      </c>
      <c r="B44" s="283" t="s">
        <v>21</v>
      </c>
      <c r="C44" s="231" t="s">
        <v>110</v>
      </c>
      <c r="D44" s="117"/>
      <c r="E44" s="117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9"/>
      <c r="U44" s="199"/>
      <c r="V44" s="117"/>
      <c r="W44" s="117"/>
      <c r="X44" s="117"/>
      <c r="Y44" s="117"/>
      <c r="Z44" s="117"/>
      <c r="AA44" s="117"/>
      <c r="AB44" s="117"/>
      <c r="AC44" s="117"/>
      <c r="AD44" s="118"/>
      <c r="AE44" s="118"/>
      <c r="AF44" s="118"/>
      <c r="AG44" s="118"/>
      <c r="AH44" s="118">
        <v>40</v>
      </c>
      <c r="AI44" s="318"/>
      <c r="AJ44" s="118"/>
      <c r="AK44" s="118">
        <f t="shared" ref="AK44" si="22">SUM(V44:AI44)</f>
        <v>40</v>
      </c>
      <c r="AL44" s="114" t="s">
        <v>78</v>
      </c>
      <c r="AM44" s="199">
        <v>2</v>
      </c>
      <c r="AN44" s="323">
        <f t="shared" si="19"/>
        <v>40</v>
      </c>
      <c r="AO44" s="261">
        <f t="shared" si="20"/>
        <v>2</v>
      </c>
    </row>
    <row r="45" spans="1:41" ht="15.95" customHeight="1" thickBot="1" x14ac:dyDescent="0.3">
      <c r="A45" s="440" t="s">
        <v>2</v>
      </c>
      <c r="B45" s="441"/>
      <c r="C45" s="442"/>
      <c r="D45" s="336">
        <f>SUM(D17:D44)</f>
        <v>90</v>
      </c>
      <c r="E45" s="336">
        <f>SUM(E17:E44)</f>
        <v>15</v>
      </c>
      <c r="F45" s="336">
        <f>SUM(F17:F44)</f>
        <v>110</v>
      </c>
      <c r="G45" s="336"/>
      <c r="H45" s="336"/>
      <c r="I45" s="336"/>
      <c r="J45" s="336"/>
      <c r="K45" s="336">
        <v>10</v>
      </c>
      <c r="L45" s="336"/>
      <c r="M45" s="336">
        <f t="shared" ref="M45" si="23">SUM(M17:M44)</f>
        <v>30</v>
      </c>
      <c r="N45" s="336"/>
      <c r="O45" s="336"/>
      <c r="P45" s="336">
        <f>SUM(P17:P44)</f>
        <v>20</v>
      </c>
      <c r="Q45" s="336"/>
      <c r="R45" s="336">
        <f>SUM(R17:R44)</f>
        <v>255</v>
      </c>
      <c r="S45" s="336">
        <f>SUM(S17:S44)</f>
        <v>275</v>
      </c>
      <c r="T45" s="336"/>
      <c r="U45" s="337">
        <f t="shared" ref="U45" si="24">SUM(U17:U44)</f>
        <v>30</v>
      </c>
      <c r="V45" s="336">
        <f>SUM(V17:V44)</f>
        <v>95</v>
      </c>
      <c r="W45" s="336">
        <f>SUM(W17:W44)</f>
        <v>40</v>
      </c>
      <c r="X45" s="336">
        <f>SUM(X17:X44)</f>
        <v>60</v>
      </c>
      <c r="Y45" s="336"/>
      <c r="Z45" s="336"/>
      <c r="AA45" s="336"/>
      <c r="AB45" s="336"/>
      <c r="AC45" s="336">
        <f>SUM(AC17:AC44)</f>
        <v>30</v>
      </c>
      <c r="AD45" s="336"/>
      <c r="AE45" s="336">
        <f>SUM(AE17:AE44)</f>
        <v>30</v>
      </c>
      <c r="AF45" s="336"/>
      <c r="AG45" s="336"/>
      <c r="AH45" s="336">
        <f>SUM(AH17:AH44)</f>
        <v>80</v>
      </c>
      <c r="AI45" s="336"/>
      <c r="AJ45" s="336">
        <f>SUM(AJ17:AJ44)</f>
        <v>255</v>
      </c>
      <c r="AK45" s="336">
        <f>SUM(AK17:AK44)</f>
        <v>335</v>
      </c>
      <c r="AL45" s="336"/>
      <c r="AM45" s="337">
        <f>SUM(AM17:AM44)</f>
        <v>30</v>
      </c>
      <c r="AN45" s="337">
        <f>SUM(S45,AK45)</f>
        <v>610</v>
      </c>
      <c r="AO45" s="337">
        <f>SUM(U45,AM45)</f>
        <v>60</v>
      </c>
    </row>
    <row r="46" spans="1:41" ht="16.5" customHeight="1" x14ac:dyDescent="0.2">
      <c r="A46" s="272"/>
      <c r="B46" s="272"/>
      <c r="C46" s="11" t="s">
        <v>122</v>
      </c>
      <c r="D46" s="272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86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272"/>
      <c r="AG46" s="272"/>
      <c r="AH46" s="272"/>
      <c r="AI46" s="272"/>
      <c r="AJ46" s="272"/>
      <c r="AK46" s="272"/>
      <c r="AL46" s="272"/>
      <c r="AM46" s="272"/>
      <c r="AN46" s="272"/>
      <c r="AO46" s="272"/>
    </row>
    <row r="47" spans="1:41" ht="14.25" x14ac:dyDescent="0.2">
      <c r="A47" s="272"/>
      <c r="B47" s="272"/>
      <c r="C47" s="273" t="s">
        <v>39</v>
      </c>
      <c r="D47" s="272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272"/>
      <c r="U47" s="286"/>
      <c r="V47" s="272"/>
      <c r="W47" s="272"/>
      <c r="X47" s="272"/>
      <c r="Y47" s="272"/>
      <c r="Z47" s="272"/>
      <c r="AA47" s="272"/>
      <c r="AB47" s="272"/>
      <c r="AC47" s="272"/>
      <c r="AD47" s="272"/>
      <c r="AE47" s="272"/>
      <c r="AF47" s="272"/>
      <c r="AG47" s="272"/>
      <c r="AH47" s="272"/>
      <c r="AI47" s="272"/>
      <c r="AJ47" s="272"/>
      <c r="AK47" s="272"/>
      <c r="AL47" s="272"/>
      <c r="AM47" s="272"/>
      <c r="AN47" s="272"/>
      <c r="AO47" s="272"/>
    </row>
    <row r="48" spans="1:41" x14ac:dyDescent="0.2">
      <c r="A48" s="274"/>
      <c r="B48" s="274"/>
      <c r="C48" s="275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</row>
    <row r="49" spans="1:38" ht="14.25" x14ac:dyDescent="0.2">
      <c r="A49" s="274"/>
      <c r="B49" s="274"/>
      <c r="C49" s="275" t="s">
        <v>90</v>
      </c>
    </row>
    <row r="50" spans="1:38" x14ac:dyDescent="0.2">
      <c r="A50" s="274"/>
      <c r="B50" s="274"/>
      <c r="C50" s="275"/>
    </row>
    <row r="51" spans="1:38" s="2" customFormat="1" ht="14.25" x14ac:dyDescent="0.2">
      <c r="A51" s="276"/>
      <c r="B51" s="276"/>
      <c r="C51" s="277"/>
      <c r="O51" s="2" t="s">
        <v>75</v>
      </c>
      <c r="U51" s="17"/>
      <c r="AF51" s="393"/>
      <c r="AG51" s="394"/>
      <c r="AH51" s="394"/>
      <c r="AI51" s="394"/>
      <c r="AJ51" s="394"/>
      <c r="AK51" s="394"/>
      <c r="AL51" s="394"/>
    </row>
    <row r="52" spans="1:38" s="2" customFormat="1" ht="14.25" x14ac:dyDescent="0.2">
      <c r="A52" s="276"/>
      <c r="B52" s="276"/>
      <c r="C52" s="278" t="s">
        <v>7</v>
      </c>
      <c r="M52" s="26"/>
      <c r="O52" s="394" t="s">
        <v>3</v>
      </c>
      <c r="P52" s="394"/>
      <c r="Q52" s="394"/>
      <c r="R52" s="394"/>
      <c r="S52" s="394"/>
      <c r="T52" s="394"/>
      <c r="U52" s="394"/>
      <c r="AF52" s="394" t="s">
        <v>4</v>
      </c>
      <c r="AG52" s="394"/>
      <c r="AH52" s="394"/>
      <c r="AI52" s="394"/>
      <c r="AJ52" s="394"/>
      <c r="AK52" s="394"/>
      <c r="AL52" s="394"/>
    </row>
    <row r="53" spans="1:38" x14ac:dyDescent="0.2">
      <c r="A53" s="274"/>
      <c r="B53" s="274"/>
      <c r="C53" s="275"/>
    </row>
  </sheetData>
  <mergeCells count="27">
    <mergeCell ref="AJ1:AN1"/>
    <mergeCell ref="AJ3:AN3"/>
    <mergeCell ref="A5:AO5"/>
    <mergeCell ref="AN14:AN15"/>
    <mergeCell ref="AO14:AO15"/>
    <mergeCell ref="A14:A15"/>
    <mergeCell ref="C14:C15"/>
    <mergeCell ref="D14:U14"/>
    <mergeCell ref="V14:AM14"/>
    <mergeCell ref="B14:B15"/>
    <mergeCell ref="D16:AO16"/>
    <mergeCell ref="D32:AO32"/>
    <mergeCell ref="A41:C41"/>
    <mergeCell ref="D41:AO41"/>
    <mergeCell ref="N6:T6"/>
    <mergeCell ref="A16:C16"/>
    <mergeCell ref="A19:C19"/>
    <mergeCell ref="A38:C38"/>
    <mergeCell ref="A29:C29"/>
    <mergeCell ref="A32:C32"/>
    <mergeCell ref="D19:AO19"/>
    <mergeCell ref="AF51:AL51"/>
    <mergeCell ref="O52:U52"/>
    <mergeCell ref="AF52:AL52"/>
    <mergeCell ref="A45:C45"/>
    <mergeCell ref="D29:AO29"/>
    <mergeCell ref="D38:AO38"/>
  </mergeCells>
  <dataValidations count="1">
    <dataValidation type="list" allowBlank="1" showInputMessage="1" showErrorMessage="1" sqref="B30:B31" xr:uid="{00000000-0002-0000-0200-000000000000}">
      <formula1>RodzajeZajec</formula1>
    </dataValidation>
  </dataValidations>
  <pageMargins left="0.70866141732283472" right="0.70866141732283472" top="0.74803149606299213" bottom="0.74803149606299213" header="0.31496062992125984" footer="0.31496062992125984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1</vt:lpstr>
      <vt:lpstr>2 A</vt:lpstr>
      <vt:lpstr>2B</vt:lpstr>
      <vt:lpstr>'1'!Obszar_wydruku</vt:lpstr>
      <vt:lpstr>'2 A'!Obszar_wydruku</vt:lpstr>
      <vt:lpstr>'2B'!Obszar_wydruku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lastPrinted>2024-01-29T10:58:34Z</cp:lastPrinted>
  <dcterms:created xsi:type="dcterms:W3CDTF">2014-08-22T07:06:50Z</dcterms:created>
  <dcterms:modified xsi:type="dcterms:W3CDTF">2025-10-01T06:35:19Z</dcterms:modified>
</cp:coreProperties>
</file>