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gramy od 2025-2026 na 08.10.2025\Szczegółowe programy od 2025-2026-06.08.2025\Uproszczone Szczegółowe Programy Studiów 2025-2026\"/>
    </mc:Choice>
  </mc:AlternateContent>
  <xr:revisionPtr revIDLastSave="0" documentId="13_ncr:1_{20326187-1C0E-4B00-8376-0794697BAB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2 A" sheetId="4" r:id="rId2"/>
    <sheet name="2B" sheetId="6" r:id="rId3"/>
  </sheets>
  <externalReferences>
    <externalReference r:id="rId4"/>
  </externalReferences>
  <definedNames>
    <definedName name="_xlnm.Print_Area" localSheetId="0">'1'!$A$1:$AO$56</definedName>
    <definedName name="_xlnm.Print_Area" localSheetId="1">'2 A'!$A$1:$AO$54</definedName>
    <definedName name="_xlnm.Print_Area" localSheetId="2">'2B'!$A$1:$AO$51</definedName>
    <definedName name="Rodzaje_zajęć">#REF!</definedName>
    <definedName name="RodzajeZajec" localSheetId="1">[1]Arkusz1!$A$4:$A$6</definedName>
    <definedName name="RodzajeZajec">#REF!</definedName>
    <definedName name="RodzajZaję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40" i="6" l="1"/>
  <c r="R41" i="6"/>
  <c r="AJ44" i="4"/>
  <c r="R45" i="4"/>
  <c r="AJ45" i="1"/>
  <c r="R44" i="1"/>
  <c r="R43" i="1"/>
  <c r="R42" i="1"/>
  <c r="AN46" i="1"/>
  <c r="AK46" i="1"/>
  <c r="AJ46" i="1"/>
  <c r="Y46" i="1"/>
  <c r="V46" i="1"/>
  <c r="AO46" i="1"/>
  <c r="AM46" i="1"/>
  <c r="AE46" i="1"/>
  <c r="AH46" i="1"/>
  <c r="X46" i="1"/>
  <c r="D42" i="6"/>
  <c r="S21" i="6"/>
  <c r="R21" i="6"/>
  <c r="S22" i="4"/>
  <c r="R22" i="4"/>
  <c r="AJ22" i="4"/>
  <c r="AK20" i="6"/>
  <c r="AJ20" i="6"/>
  <c r="R22" i="6"/>
  <c r="AO35" i="6"/>
  <c r="S33" i="6"/>
  <c r="AN33" i="6" s="1"/>
  <c r="S34" i="6"/>
  <c r="S35" i="6"/>
  <c r="AN35" i="6" s="1"/>
  <c r="R33" i="6"/>
  <c r="R34" i="6"/>
  <c r="R35" i="6"/>
  <c r="AK33" i="6"/>
  <c r="AK34" i="6"/>
  <c r="AK35" i="6"/>
  <c r="AJ33" i="6"/>
  <c r="AJ34" i="6"/>
  <c r="AJ35" i="6"/>
  <c r="V42" i="6"/>
  <c r="AM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U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AO41" i="6"/>
  <c r="AK41" i="6"/>
  <c r="S41" i="6"/>
  <c r="AO40" i="6"/>
  <c r="AK40" i="6"/>
  <c r="AN40" i="6" s="1"/>
  <c r="AO38" i="6"/>
  <c r="AK38" i="6"/>
  <c r="AN38" i="6" s="1"/>
  <c r="AJ38" i="6"/>
  <c r="AO37" i="6"/>
  <c r="AK37" i="6"/>
  <c r="AN37" i="6" s="1"/>
  <c r="AJ37" i="6"/>
  <c r="AO34" i="6"/>
  <c r="AO33" i="6"/>
  <c r="AO32" i="6"/>
  <c r="AK32" i="6"/>
  <c r="AJ32" i="6"/>
  <c r="S32" i="6"/>
  <c r="R32" i="6"/>
  <c r="AO31" i="6"/>
  <c r="AK31" i="6"/>
  <c r="AJ31" i="6"/>
  <c r="S31" i="6"/>
  <c r="R31" i="6"/>
  <c r="AO29" i="6"/>
  <c r="AK29" i="6"/>
  <c r="AJ29" i="6"/>
  <c r="S29" i="6"/>
  <c r="R29" i="6"/>
  <c r="AO28" i="6"/>
  <c r="AK28" i="6"/>
  <c r="AJ28" i="6"/>
  <c r="S28" i="6"/>
  <c r="R28" i="6"/>
  <c r="AO26" i="6"/>
  <c r="AK26" i="6"/>
  <c r="AN26" i="6" s="1"/>
  <c r="AJ26" i="6"/>
  <c r="AO25" i="6"/>
  <c r="AK25" i="6"/>
  <c r="AJ25" i="6"/>
  <c r="S25" i="6"/>
  <c r="R25" i="6"/>
  <c r="AO24" i="6"/>
  <c r="AK24" i="6"/>
  <c r="AJ24" i="6"/>
  <c r="S24" i="6"/>
  <c r="R24" i="6"/>
  <c r="AO23" i="6"/>
  <c r="AK23" i="6"/>
  <c r="AJ23" i="6"/>
  <c r="S23" i="6"/>
  <c r="R23" i="6"/>
  <c r="AO22" i="6"/>
  <c r="AK22" i="6"/>
  <c r="AJ22" i="6"/>
  <c r="S22" i="6"/>
  <c r="AO21" i="6"/>
  <c r="AK21" i="6"/>
  <c r="AJ21" i="6"/>
  <c r="AO20" i="6"/>
  <c r="S20" i="6"/>
  <c r="R20" i="6"/>
  <c r="AO18" i="6"/>
  <c r="AK18" i="6"/>
  <c r="AJ18" i="6"/>
  <c r="S18" i="6"/>
  <c r="R18" i="6"/>
  <c r="AO17" i="6"/>
  <c r="AK17" i="6"/>
  <c r="AJ17" i="6"/>
  <c r="S17" i="6"/>
  <c r="R17" i="6"/>
  <c r="S32" i="4"/>
  <c r="R32" i="4"/>
  <c r="AJ36" i="4"/>
  <c r="AJ29" i="4"/>
  <c r="AJ27" i="4"/>
  <c r="AJ26" i="4"/>
  <c r="AJ25" i="4"/>
  <c r="AJ24" i="4"/>
  <c r="AJ21" i="4"/>
  <c r="AJ19" i="4"/>
  <c r="S45" i="4"/>
  <c r="R39" i="4"/>
  <c r="R37" i="4"/>
  <c r="R35" i="4"/>
  <c r="R34" i="4"/>
  <c r="R30" i="4"/>
  <c r="R29" i="4"/>
  <c r="R23" i="4"/>
  <c r="R19" i="4"/>
  <c r="S18" i="4"/>
  <c r="R18" i="4"/>
  <c r="S42" i="6" l="1"/>
  <c r="AK42" i="6"/>
  <c r="AN41" i="6"/>
  <c r="AO42" i="6"/>
  <c r="AN17" i="6"/>
  <c r="AN29" i="6"/>
  <c r="AN28" i="6"/>
  <c r="AN23" i="6"/>
  <c r="AN21" i="6"/>
  <c r="AN32" i="6"/>
  <c r="AN18" i="6"/>
  <c r="AN24" i="6"/>
  <c r="AN22" i="6"/>
  <c r="AJ42" i="6"/>
  <c r="AN20" i="6"/>
  <c r="AN31" i="6"/>
  <c r="R42" i="6"/>
  <c r="AN25" i="6"/>
  <c r="AN34" i="6"/>
  <c r="AN42" i="6" l="1"/>
  <c r="D46" i="1" l="1"/>
  <c r="S35" i="1"/>
  <c r="S36" i="1"/>
  <c r="S37" i="1"/>
  <c r="S38" i="1"/>
  <c r="F46" i="1" l="1"/>
  <c r="AC46" i="1"/>
  <c r="Z46" i="1"/>
  <c r="W46" i="1"/>
  <c r="S42" i="1"/>
  <c r="R45" i="1"/>
  <c r="P46" i="1"/>
  <c r="E46" i="1"/>
  <c r="H46" i="1"/>
  <c r="K46" i="1"/>
  <c r="U46" i="1"/>
  <c r="AK45" i="1"/>
  <c r="R22" i="1" l="1"/>
  <c r="S22" i="1"/>
  <c r="AO22" i="1"/>
  <c r="R23" i="1"/>
  <c r="S23" i="1"/>
  <c r="AN23" i="1" s="1"/>
  <c r="AO23" i="1"/>
  <c r="R24" i="1"/>
  <c r="S24" i="1"/>
  <c r="AN24" i="1" s="1"/>
  <c r="AO24" i="1"/>
  <c r="R25" i="1"/>
  <c r="S25" i="1"/>
  <c r="AJ25" i="1"/>
  <c r="AK25" i="1"/>
  <c r="AO25" i="1"/>
  <c r="R26" i="1"/>
  <c r="S26" i="1"/>
  <c r="AJ26" i="1"/>
  <c r="AK26" i="1"/>
  <c r="AO26" i="1"/>
  <c r="R27" i="1"/>
  <c r="S27" i="1"/>
  <c r="AJ27" i="1"/>
  <c r="AK27" i="1"/>
  <c r="AN27" i="1" s="1"/>
  <c r="AO27" i="1"/>
  <c r="R28" i="1"/>
  <c r="S28" i="1"/>
  <c r="AJ28" i="1"/>
  <c r="AK28" i="1"/>
  <c r="AO28" i="1"/>
  <c r="R29" i="1"/>
  <c r="S29" i="1"/>
  <c r="AJ29" i="1"/>
  <c r="AK29" i="1"/>
  <c r="AO29" i="1"/>
  <c r="R30" i="1"/>
  <c r="S30" i="1"/>
  <c r="AJ30" i="1"/>
  <c r="AK30" i="1"/>
  <c r="AO30" i="1"/>
  <c r="R31" i="1"/>
  <c r="S31" i="1"/>
  <c r="AJ31" i="1"/>
  <c r="AK31" i="1"/>
  <c r="AO31" i="1"/>
  <c r="AO17" i="1"/>
  <c r="AM46" i="4"/>
  <c r="U46" i="4"/>
  <c r="AO45" i="4"/>
  <c r="AK45" i="4"/>
  <c r="AN45" i="4" s="1"/>
  <c r="AO44" i="4"/>
  <c r="AK44" i="4"/>
  <c r="AN44" i="4" s="1"/>
  <c r="AO32" i="4"/>
  <c r="AK32" i="4"/>
  <c r="AN32" i="4" s="1"/>
  <c r="AJ32" i="4"/>
  <c r="AO34" i="4"/>
  <c r="AK34" i="4"/>
  <c r="AJ34" i="4"/>
  <c r="S34" i="4"/>
  <c r="AO35" i="4"/>
  <c r="AK35" i="4"/>
  <c r="AJ35" i="4"/>
  <c r="S35" i="4"/>
  <c r="AO36" i="4"/>
  <c r="AK36" i="4"/>
  <c r="AN36" i="4" s="1"/>
  <c r="AO37" i="4"/>
  <c r="AK37" i="4"/>
  <c r="AJ37" i="4"/>
  <c r="S37" i="4"/>
  <c r="AO39" i="4"/>
  <c r="AK39" i="4"/>
  <c r="AJ39" i="4"/>
  <c r="S39" i="4"/>
  <c r="AO42" i="4"/>
  <c r="AK42" i="4"/>
  <c r="AN42" i="4" s="1"/>
  <c r="AJ42" i="4"/>
  <c r="AN26" i="1" l="1"/>
  <c r="AN29" i="1"/>
  <c r="AN31" i="1"/>
  <c r="AN28" i="1"/>
  <c r="AN30" i="1"/>
  <c r="AN22" i="1"/>
  <c r="AN25" i="1"/>
  <c r="AO46" i="4"/>
  <c r="AN34" i="4"/>
  <c r="AN35" i="4"/>
  <c r="AN37" i="4"/>
  <c r="AN39" i="4"/>
  <c r="AO42" i="1" l="1"/>
  <c r="AN42" i="1"/>
  <c r="AO43" i="1"/>
  <c r="S43" i="1"/>
  <c r="AN43" i="1" s="1"/>
  <c r="AO44" i="1"/>
  <c r="S44" i="1"/>
  <c r="AN44" i="1" s="1"/>
  <c r="AO45" i="1"/>
  <c r="AN45" i="1"/>
  <c r="AA46" i="1" l="1"/>
  <c r="AB46" i="1"/>
  <c r="AD46" i="1"/>
  <c r="AF46" i="1"/>
  <c r="AG46" i="1"/>
  <c r="AI46" i="1"/>
  <c r="AL46" i="1"/>
  <c r="F46" i="4" l="1"/>
  <c r="AO41" i="4"/>
  <c r="AO30" i="4"/>
  <c r="AO29" i="4"/>
  <c r="AO27" i="4"/>
  <c r="AO26" i="4"/>
  <c r="AO25" i="4"/>
  <c r="AO24" i="4"/>
  <c r="AO22" i="4"/>
  <c r="AO21" i="4"/>
  <c r="AO19" i="4"/>
  <c r="AO18" i="4"/>
  <c r="AK30" i="4"/>
  <c r="AK29" i="4"/>
  <c r="AK26" i="4"/>
  <c r="AK25" i="4"/>
  <c r="AK22" i="4"/>
  <c r="AK21" i="4"/>
  <c r="AK19" i="4"/>
  <c r="AJ30" i="4"/>
  <c r="S30" i="4"/>
  <c r="S29" i="4"/>
  <c r="S24" i="4"/>
  <c r="S23" i="4"/>
  <c r="S19" i="4"/>
  <c r="AH46" i="4"/>
  <c r="AE46" i="4"/>
  <c r="AC46" i="4"/>
  <c r="AB46" i="4"/>
  <c r="X46" i="4"/>
  <c r="W46" i="4"/>
  <c r="V46" i="4"/>
  <c r="P46" i="4"/>
  <c r="M46" i="4"/>
  <c r="K46" i="4"/>
  <c r="J46" i="4"/>
  <c r="G46" i="4"/>
  <c r="E46" i="4"/>
  <c r="D46" i="4"/>
  <c r="R24" i="4"/>
  <c r="AO40" i="1"/>
  <c r="AO38" i="1"/>
  <c r="AO37" i="1"/>
  <c r="AO36" i="1"/>
  <c r="AO35" i="1"/>
  <c r="AO34" i="1"/>
  <c r="AO33" i="1"/>
  <c r="AK38" i="1"/>
  <c r="AK37" i="1"/>
  <c r="AK33" i="1"/>
  <c r="AJ38" i="1"/>
  <c r="AJ37" i="1"/>
  <c r="AJ33" i="1"/>
  <c r="S34" i="1"/>
  <c r="R38" i="1"/>
  <c r="R36" i="1"/>
  <c r="R35" i="1"/>
  <c r="R34" i="1"/>
  <c r="N46" i="1"/>
  <c r="G46" i="1"/>
  <c r="AK41" i="4"/>
  <c r="AN41" i="4" s="1"/>
  <c r="AJ41" i="4"/>
  <c r="R33" i="1"/>
  <c r="S33" i="1"/>
  <c r="AJ34" i="1"/>
  <c r="AK34" i="1"/>
  <c r="AJ35" i="1"/>
  <c r="AK35" i="1"/>
  <c r="AJ36" i="1"/>
  <c r="AK36" i="1"/>
  <c r="R37" i="1"/>
  <c r="R40" i="1"/>
  <c r="S40" i="1"/>
  <c r="AJ40" i="1"/>
  <c r="AK40" i="1"/>
  <c r="I46" i="1"/>
  <c r="J46" i="1"/>
  <c r="L46" i="1"/>
  <c r="M46" i="1"/>
  <c r="O46" i="1"/>
  <c r="Q46" i="1"/>
  <c r="AJ18" i="4"/>
  <c r="AK18" i="4"/>
  <c r="R21" i="4"/>
  <c r="S21" i="4"/>
  <c r="AJ23" i="4"/>
  <c r="AK23" i="4"/>
  <c r="AO23" i="4"/>
  <c r="AK24" i="4"/>
  <c r="R25" i="4"/>
  <c r="S25" i="4"/>
  <c r="R26" i="4"/>
  <c r="S26" i="4"/>
  <c r="AK27" i="4"/>
  <c r="AN27" i="4" s="1"/>
  <c r="H46" i="4"/>
  <c r="I46" i="4"/>
  <c r="L46" i="4"/>
  <c r="N46" i="4"/>
  <c r="O46" i="4"/>
  <c r="Q46" i="4"/>
  <c r="Y46" i="4"/>
  <c r="Z46" i="4"/>
  <c r="AA46" i="4"/>
  <c r="AD46" i="4"/>
  <c r="AF46" i="4"/>
  <c r="AG46" i="4"/>
  <c r="AI46" i="4"/>
  <c r="S46" i="1" l="1"/>
  <c r="R46" i="1"/>
  <c r="S46" i="4"/>
  <c r="AN36" i="1"/>
  <c r="AN30" i="4"/>
  <c r="AN24" i="4"/>
  <c r="AN29" i="4"/>
  <c r="AN18" i="4"/>
  <c r="AN23" i="4"/>
  <c r="AN21" i="4"/>
  <c r="AN19" i="4"/>
  <c r="AN22" i="4"/>
  <c r="AJ46" i="4"/>
  <c r="AK46" i="4"/>
  <c r="AN25" i="4"/>
  <c r="R46" i="4"/>
  <c r="AN26" i="4"/>
  <c r="AN38" i="1"/>
  <c r="AN37" i="1"/>
  <c r="AN40" i="1"/>
  <c r="AN34" i="1"/>
  <c r="AN35" i="1"/>
  <c r="AN33" i="1"/>
  <c r="AN46" i="4" l="1"/>
</calcChain>
</file>

<file path=xl/sharedStrings.xml><?xml version="1.0" encoding="utf-8"?>
<sst xmlns="http://schemas.openxmlformats.org/spreadsheetml/2006/main" count="424" uniqueCount="121">
  <si>
    <t>samokształcenie</t>
  </si>
  <si>
    <t>forma zakończenia semestru</t>
  </si>
  <si>
    <t>RAZEM</t>
  </si>
  <si>
    <t>Sporządził</t>
  </si>
  <si>
    <t>data i podpis Dziekana Wydziału</t>
  </si>
  <si>
    <t>Przedmiot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</si>
  <si>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</si>
  <si>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</si>
  <si>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</si>
  <si>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</si>
  <si>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</si>
  <si>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</si>
  <si>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</si>
  <si>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</si>
  <si>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</si>
  <si>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</si>
  <si>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</si>
  <si>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</si>
  <si>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</si>
  <si>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</si>
  <si>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</si>
  <si>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</si>
  <si>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</si>
  <si>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t>ograniczonego wyboru</t>
  </si>
  <si>
    <t>TOK A</t>
  </si>
  <si>
    <t>Język angielski</t>
  </si>
  <si>
    <t>Koordynowana opieka zdrowotna</t>
  </si>
  <si>
    <t xml:space="preserve">Pediatria społeczna </t>
  </si>
  <si>
    <t>Zarys immunologii klinicznej z transplantologią</t>
  </si>
  <si>
    <t>Praktyczne aspekty kardiodiabetologii </t>
  </si>
  <si>
    <t>Chirurgia jednego dnia</t>
  </si>
  <si>
    <t>Seminarium dyplomowe</t>
  </si>
  <si>
    <t>zajęcia praktyczne przy pacjencie (PP)   ¹  ²</t>
  </si>
  <si>
    <t>zajęcia praktyczne przy pacjencie (PP)   ¹ ²</t>
  </si>
  <si>
    <t>² dotyczy Wydziału Farmaceutycznego z Oddziałem Analityki Medycznej</t>
  </si>
  <si>
    <t xml:space="preserve"> obowiązkowe</t>
  </si>
  <si>
    <t>TOK B</t>
  </si>
  <si>
    <t>Wybrane zagadnienia w neurologii dziecięcej</t>
  </si>
  <si>
    <t>Zajęcia fakultatywne</t>
  </si>
  <si>
    <t xml:space="preserve">Statystyka medyczna </t>
  </si>
  <si>
    <t xml:space="preserve">Informacja naukowa </t>
  </si>
  <si>
    <t xml:space="preserve">Farmakologia i ordynowanie produktów leczniczych </t>
  </si>
  <si>
    <t xml:space="preserve">Pielęgniarstwo epidemiologiczne </t>
  </si>
  <si>
    <t>Poradnictwo w pielęgniarstwie</t>
  </si>
  <si>
    <t>Wybrane zagadnienia opieki pielęgniarskiej w pediatrii</t>
  </si>
  <si>
    <t>Komunikacja z trudnym pacjentem</t>
  </si>
  <si>
    <t>Podstawy seksuologii</t>
  </si>
  <si>
    <t>Pielęgniarstwo operacyjne</t>
  </si>
  <si>
    <t>punkty ECTS w semestrze</t>
  </si>
  <si>
    <t>SUMA PUNKTÓW ECTS ZA PRZEDMIOT</t>
  </si>
  <si>
    <t>zajęcia wychowania fizycznego (WF)</t>
  </si>
  <si>
    <t>Rodzaj zajęć (obowiązkowe / wolnego wyboru / ograniczonego wyboru)</t>
  </si>
  <si>
    <t>A. Nauki społeczne i humanistyczne</t>
  </si>
  <si>
    <t>zal</t>
  </si>
  <si>
    <t>egz</t>
  </si>
  <si>
    <t>D. Praktyki zawodowe</t>
  </si>
  <si>
    <t>Przygotowanie pracy dyplomowej i przygotowanie do egzaminu dyplomowego</t>
  </si>
  <si>
    <t>B. Zaawansowana praktyka pielęgniarska</t>
  </si>
  <si>
    <t>B. Godziny do dyspozycji uczelni</t>
  </si>
  <si>
    <t>Godziny do dyspozycji uczelni (A,B,C)</t>
  </si>
  <si>
    <t>A. Godziny do dyspozycji uczelni</t>
  </si>
  <si>
    <t>wolnego wyboru</t>
  </si>
  <si>
    <t>Dydaktyka medyczna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</si>
  <si>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</si>
  <si>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Opieka i edukacja terapeutyczna w zakresie ran przewlekłych i przetok</t>
  </si>
  <si>
    <t>ćwiczenia audytoryjne (CA)</t>
  </si>
  <si>
    <t>ćwiczenia specjalistyczne - magisterskie (CM) ²</t>
  </si>
  <si>
    <t>ćwiczenia specjalistyczne - magisterskie (CM)  ²</t>
  </si>
  <si>
    <t>Przygotowanie pracy dyplomowej**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</si>
  <si>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 II stopnia</t>
    </r>
  </si>
  <si>
    <t>Wydział Pielęgniarstwa i Położnictwa</t>
  </si>
  <si>
    <t>¹ dotyczy Wydziału Pielęgniarstwa i Położnictwa</t>
  </si>
  <si>
    <t>Wielokulturowość w praktyce zawodowej pielęgniarki</t>
  </si>
  <si>
    <t>Zarządzanie w praktyce zawodowej pielęgniarki</t>
  </si>
  <si>
    <t>Prawo  w praktyce  zawodowej pielęgniarki</t>
  </si>
  <si>
    <t>Opieka i edukacja terapeutyczna w chorobach przewlekłych (w chorobach układu krążenia)</t>
  </si>
  <si>
    <t>Opieka i edukacja  terapeutyczna w chorobach przewlekłych (w chorobach nerek i leczeniu nerkozastępczym)</t>
  </si>
  <si>
    <t>Opieka i edukacja  terapeutyczna w chorobach przewlekłych (w diabetologii)</t>
  </si>
  <si>
    <t>Opieka i edukacja  terapeutyczna w chorobach przewlekłych (w zaburzeniach zdrowia psychicznego)</t>
  </si>
  <si>
    <t>Praktyka zawodowa pielęgniarki w perspektywie międzynarodowej</t>
  </si>
  <si>
    <t>Praktyka zawodowa pielęgniarki oparta na dowodach naukowych</t>
  </si>
  <si>
    <t>Badania naukowe w praktyce zawodowej pielęgniarki</t>
  </si>
  <si>
    <t>Zarządzanie w praktyce zawodowej pielęgniarki - praktyka zawodowa</t>
  </si>
  <si>
    <t>Opieka i edukacja terapeutyczna w chorobach przewlekłych (w chorobach układu krążenia) - praktyka zawodowa</t>
  </si>
  <si>
    <t>Opieka i edukacja  terapeutyczna w chorobach przewlekłych (w chorobach nerek i leczeniu nerkozastępczym) - praktyka zawodowa</t>
  </si>
  <si>
    <t>Opieka i edukacja  terapeutyczna w chorobach przewlekłych (w diabetologii) - praktyka zawodowa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</si>
  <si>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2025/2026</t>
    </r>
  </si>
  <si>
    <t xml:space="preserve">SZCZEGÓŁOWY PROGRAM STUDIÓW na rok akademicki 2025/2026 </t>
  </si>
  <si>
    <t>SZCZEGÓŁOWY PROGRAM STUDIÓW na rok akademicki 2026/2027</t>
  </si>
  <si>
    <t>Tlenoterapia ciągła i wentylacja mechaniczna oraz pielęgnowanie dorosłego wentylowanego mechanicznie w chorobach przewlekłych</t>
  </si>
  <si>
    <t>Leczenie żywieniowe dojelitowe i pozajelitowe</t>
  </si>
  <si>
    <t>Opieka i edukacja terapeutyczna w chorobach przewlekłych (leczenie przeciwbólowe)</t>
  </si>
  <si>
    <t>Postępowanie w stanach zagrożenia życia w ujęciu interprofesjonalnym</t>
  </si>
  <si>
    <t>Przygotowanie do egzaminu dyplomowego</t>
  </si>
  <si>
    <t>Tlenoterapia ciągła i wentylacja mechaniczna oraz pielęgnowanie dorosłego wentylowanego mechanicznie w chorobach przewlekłych - praktyka zawodowa</t>
  </si>
  <si>
    <t>Ordynowanie recept - praktyka zawodowa</t>
  </si>
  <si>
    <r>
      <t xml:space="preserve">Rok studiów </t>
    </r>
    <r>
      <rPr>
        <b/>
        <sz val="11"/>
        <rFont val="Arial"/>
        <family val="2"/>
        <charset val="238"/>
      </rPr>
      <t>1</t>
    </r>
  </si>
  <si>
    <r>
      <t xml:space="preserve">Forma studiów </t>
    </r>
    <r>
      <rPr>
        <b/>
        <sz val="11"/>
        <rFont val="Arial"/>
        <family val="2"/>
        <charset val="238"/>
      </rPr>
      <t>stacjonarne/niestacjonarne</t>
    </r>
  </si>
  <si>
    <t>Uchwała Senatu nr 2719 z dnia 26.02.2025 r.</t>
  </si>
  <si>
    <t>prof. dr hab. Izabella Uchmanowicz</t>
  </si>
  <si>
    <t>Opieka i edukacja  terapeutyczna w chorobach przewlekłych (w chorobach układu oddechowego)</t>
  </si>
  <si>
    <t xml:space="preserve">Opieka i edukacja  terapeutyczna w chorobach przewlekłych (w chorobie nowotworowej) </t>
  </si>
  <si>
    <t xml:space="preserve">Opieka i edukacja  terapeutyczna w chorobach przewlekłych (w zaburzeniach układu nerwowego)  </t>
  </si>
  <si>
    <t>C. Badania naukowe i rozwój praktyki zawodowej pielęgniarki</t>
  </si>
  <si>
    <r>
      <t>Rok studiów</t>
    </r>
    <r>
      <rPr>
        <b/>
        <sz val="11"/>
        <rFont val="Arial"/>
        <family val="2"/>
        <charset val="238"/>
      </rPr>
      <t xml:space="preserve"> 2</t>
    </r>
  </si>
  <si>
    <r>
      <t>Forma studiów</t>
    </r>
    <r>
      <rPr>
        <b/>
        <sz val="11"/>
        <rFont val="Arial"/>
        <family val="2"/>
        <charset val="238"/>
      </rPr>
      <t xml:space="preserve"> stacjonarne/niestacjonarne</t>
    </r>
  </si>
  <si>
    <t>**praca własna studenta</t>
  </si>
  <si>
    <r>
      <t xml:space="preserve">Cykl kształcenia rozpoczynający się w roku akademickim: </t>
    </r>
    <r>
      <rPr>
        <b/>
        <sz val="11"/>
        <color rgb="FF000000"/>
        <rFont val="Arial"/>
        <family val="2"/>
        <charset val="238"/>
      </rPr>
      <t>2025/2026</t>
    </r>
  </si>
  <si>
    <t xml:space="preserve">dr hab. Aleksandra Kołtuniuk, prof. Joanna Rosińczuk, dr hab. Katarzyna Lomper, dr Magdalena Lisiak, </t>
  </si>
  <si>
    <t>dr Dorota Regner, dr Edyta Ośmiałowska, dr Marta Wleklik</t>
  </si>
  <si>
    <r>
      <rPr>
        <sz val="11"/>
        <rFont val="Calibri"/>
        <family val="2"/>
        <charset val="238"/>
      </rPr>
      <t>**</t>
    </r>
    <r>
      <rPr>
        <sz val="11"/>
        <rFont val="Arial"/>
        <family val="2"/>
        <charset val="238"/>
      </rPr>
      <t xml:space="preserve"> praca własna studenta</t>
    </r>
  </si>
  <si>
    <r>
      <t>*</t>
    </r>
    <r>
      <rPr>
        <sz val="11"/>
        <rFont val="Calibri"/>
        <family val="2"/>
        <charset val="238"/>
      </rPr>
      <t>*</t>
    </r>
    <r>
      <rPr>
        <sz val="11"/>
        <rFont val="Arial"/>
        <family val="2"/>
        <charset val="238"/>
      </rPr>
      <t xml:space="preserve"> praca własna studenta</t>
    </r>
  </si>
  <si>
    <t>Opieka i edukacja terapeutyczna w chorobach przewlekłych (w chorobach o podłożu alergicznym)</t>
  </si>
  <si>
    <t>zm. Uchwała Senatu nr 2728 z dnia 26.03.2025 r.</t>
  </si>
  <si>
    <t>zm. Uchwała Senatu nr 2739 z dnia 16.04.2025 r.</t>
  </si>
  <si>
    <t>zm. Uchwała Senatu nr 2792 z dnia 24.09.2025 r.</t>
  </si>
  <si>
    <t>zm. Uchwała Senatu nr 2860 z dnia 18.02.2026 r.</t>
  </si>
  <si>
    <t>obowiązkowe #</t>
  </si>
  <si>
    <t>Farmakologia uzupełniająca #</t>
  </si>
  <si>
    <t># dla studentów (absolwentów) rozpoczynających kształcenie na studiach I stopnia pielęgniarstwo przed rokiem 2016/2017 - wymagane jako uzupełnienie programu studiów</t>
  </si>
  <si>
    <t>Tlenoterapia ciągła i wentylacja mechaniczna oraz pielęgnowanie dorosłego wentylowanego mechanicznie         w chorobach przewlekłych - praktyka zawodowa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</si>
</sst>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</font>
    <font>
      <i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26">
    <xf numFmtId="0" fontId="0" fillId="0" borderId="0" xfId="0"/>
    <xf numFmtId="0" fontId="2" fillId="0" borderId="0" xfId="0" applyFont="1"/>
    <xf numFmtId="0" fontId="2" fillId="2" borderId="0" xfId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1" applyFill="1"/>
    <xf numFmtId="0" fontId="2" fillId="8" borderId="0" xfId="0" applyFont="1" applyFill="1"/>
    <xf numFmtId="0" fontId="3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10" fillId="5" borderId="0" xfId="1" applyFont="1" applyFill="1"/>
    <xf numFmtId="0" fontId="2" fillId="7" borderId="0" xfId="0" applyFont="1" applyFill="1"/>
    <xf numFmtId="0" fontId="2" fillId="2" borderId="0" xfId="0" applyFont="1" applyFill="1"/>
    <xf numFmtId="164" fontId="2" fillId="2" borderId="0" xfId="0" applyNumberFormat="1" applyFont="1" applyFill="1"/>
    <xf numFmtId="0" fontId="10" fillId="2" borderId="0" xfId="1" applyFont="1" applyFill="1"/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5" fillId="2" borderId="0" xfId="1" applyFont="1" applyFill="1"/>
    <xf numFmtId="0" fontId="7" fillId="2" borderId="0" xfId="1" applyFont="1" applyFill="1" applyAlignment="1">
      <alignment horizontal="center"/>
    </xf>
    <xf numFmtId="0" fontId="7" fillId="2" borderId="0" xfId="1" applyFont="1" applyFill="1"/>
    <xf numFmtId="0" fontId="9" fillId="2" borderId="0" xfId="1" applyFont="1" applyFill="1"/>
    <xf numFmtId="0" fontId="11" fillId="2" borderId="0" xfId="1" applyFont="1" applyFill="1"/>
    <xf numFmtId="0" fontId="2" fillId="2" borderId="0" xfId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12" fillId="2" borderId="0" xfId="0" applyFont="1" applyFill="1"/>
    <xf numFmtId="0" fontId="2" fillId="2" borderId="0" xfId="0" applyFont="1" applyFill="1" applyAlignment="1">
      <alignment horizontal="left"/>
    </xf>
    <xf numFmtId="0" fontId="5" fillId="9" borderId="30" xfId="0" applyFont="1" applyFill="1" applyBorder="1"/>
    <xf numFmtId="0" fontId="4" fillId="2" borderId="0" xfId="0" applyFont="1" applyFill="1" applyAlignment="1">
      <alignment horizontal="center" vertical="center"/>
    </xf>
    <xf numFmtId="0" fontId="2" fillId="2" borderId="30" xfId="0" applyFont="1" applyFill="1" applyBorder="1"/>
    <xf numFmtId="0" fontId="2" fillId="2" borderId="0" xfId="0" applyFont="1" applyFill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7" fillId="0" borderId="7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164" fontId="3" fillId="0" borderId="10" xfId="1" applyNumberFormat="1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164" fontId="2" fillId="0" borderId="29" xfId="1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2" fillId="0" borderId="36" xfId="1" applyNumberFormat="1" applyFont="1" applyBorder="1" applyAlignment="1">
      <alignment horizontal="center"/>
    </xf>
    <xf numFmtId="0" fontId="2" fillId="0" borderId="8" xfId="1" applyFont="1" applyBorder="1" applyAlignment="1">
      <alignment horizontal="center" wrapText="1"/>
    </xf>
    <xf numFmtId="0" fontId="7" fillId="0" borderId="40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/>
    </xf>
    <xf numFmtId="164" fontId="2" fillId="0" borderId="43" xfId="1" applyNumberFormat="1" applyFont="1" applyBorder="1" applyAlignment="1">
      <alignment horizontal="center"/>
    </xf>
    <xf numFmtId="0" fontId="7" fillId="0" borderId="46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wrapText="1"/>
    </xf>
    <xf numFmtId="0" fontId="5" fillId="0" borderId="49" xfId="1" applyFont="1" applyBorder="1" applyAlignment="1">
      <alignment horizontal="center"/>
    </xf>
    <xf numFmtId="164" fontId="2" fillId="0" borderId="49" xfId="1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2" fillId="2" borderId="0" xfId="1" applyFill="1" applyBorder="1"/>
    <xf numFmtId="14" fontId="5" fillId="2" borderId="0" xfId="1" applyNumberFormat="1" applyFont="1" applyFill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164" fontId="2" fillId="10" borderId="3" xfId="1" applyNumberFormat="1" applyFont="1" applyFill="1" applyBorder="1" applyAlignment="1">
      <alignment horizontal="center"/>
    </xf>
    <xf numFmtId="164" fontId="3" fillId="10" borderId="3" xfId="1" applyNumberFormat="1" applyFont="1" applyFill="1" applyBorder="1" applyAlignment="1">
      <alignment horizontal="center"/>
    </xf>
    <xf numFmtId="0" fontId="2" fillId="10" borderId="0" xfId="1" applyFill="1"/>
    <xf numFmtId="164" fontId="3" fillId="0" borderId="28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164" fontId="7" fillId="0" borderId="15" xfId="1" applyNumberFormat="1" applyFont="1" applyBorder="1" applyAlignment="1">
      <alignment horizontal="center"/>
    </xf>
    <xf numFmtId="0" fontId="18" fillId="7" borderId="0" xfId="0" applyFont="1" applyFill="1"/>
    <xf numFmtId="0" fontId="2" fillId="0" borderId="0" xfId="0" applyFont="1"/>
    <xf numFmtId="0" fontId="0" fillId="0" borderId="11" xfId="0" applyBorder="1" applyAlignment="1">
      <alignment vertical="center" wrapText="1"/>
    </xf>
    <xf numFmtId="0" fontId="0" fillId="2" borderId="50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5" fillId="0" borderId="17" xfId="1" applyFont="1" applyBorder="1" applyAlignment="1">
      <alignment horizontal="center"/>
    </xf>
    <xf numFmtId="0" fontId="12" fillId="2" borderId="0" xfId="0" applyFont="1" applyFill="1" applyBorder="1"/>
    <xf numFmtId="0" fontId="5" fillId="2" borderId="0" xfId="0" applyFont="1" applyFill="1" applyBorder="1"/>
    <xf numFmtId="0" fontId="2" fillId="0" borderId="0" xfId="0" applyFont="1" applyBorder="1"/>
    <xf numFmtId="0" fontId="3" fillId="0" borderId="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9" fillId="0" borderId="44" xfId="2" applyFont="1" applyBorder="1" applyAlignment="1">
      <alignment vertical="center" wrapText="1"/>
    </xf>
    <xf numFmtId="0" fontId="19" fillId="0" borderId="10" xfId="2" applyFont="1" applyBorder="1" applyAlignment="1">
      <alignment vertical="center" wrapText="1"/>
    </xf>
    <xf numFmtId="0" fontId="3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9" fillId="0" borderId="39" xfId="2" applyFont="1" applyBorder="1" applyAlignment="1">
      <alignment vertical="center" wrapText="1"/>
    </xf>
    <xf numFmtId="0" fontId="19" fillId="0" borderId="42" xfId="2" applyFont="1" applyBorder="1" applyAlignment="1">
      <alignment vertical="center" wrapText="1"/>
    </xf>
    <xf numFmtId="0" fontId="19" fillId="0" borderId="11" xfId="2" applyFont="1" applyBorder="1" applyAlignment="1">
      <alignment vertical="center" wrapText="1"/>
    </xf>
    <xf numFmtId="0" fontId="19" fillId="0" borderId="50" xfId="2" applyFont="1" applyBorder="1" applyAlignment="1">
      <alignment vertical="center" wrapText="1"/>
    </xf>
    <xf numFmtId="0" fontId="18" fillId="0" borderId="46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2" fillId="0" borderId="53" xfId="1" applyNumberFormat="1" applyFont="1" applyBorder="1" applyAlignment="1">
      <alignment horizontal="left" vertical="center" wrapText="1"/>
    </xf>
    <xf numFmtId="164" fontId="5" fillId="0" borderId="17" xfId="1" applyNumberFormat="1" applyFont="1" applyBorder="1" applyAlignment="1">
      <alignment horizontal="center"/>
    </xf>
    <xf numFmtId="0" fontId="2" fillId="0" borderId="0" xfId="0" applyFont="1"/>
    <xf numFmtId="14" fontId="5" fillId="2" borderId="0" xfId="1" applyNumberFormat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0" fillId="0" borderId="44" xfId="0" applyBorder="1" applyAlignment="1">
      <alignment vertical="center" wrapText="1"/>
    </xf>
    <xf numFmtId="0" fontId="2" fillId="0" borderId="49" xfId="1" applyFont="1" applyBorder="1" applyAlignment="1">
      <alignment horizontal="center" vertical="center"/>
    </xf>
    <xf numFmtId="0" fontId="0" fillId="0" borderId="39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164" fontId="2" fillId="0" borderId="40" xfId="1" applyNumberFormat="1" applyFont="1" applyBorder="1" applyAlignment="1">
      <alignment horizontal="center"/>
    </xf>
    <xf numFmtId="0" fontId="2" fillId="0" borderId="43" xfId="1" applyFont="1" applyBorder="1" applyAlignment="1">
      <alignment horizontal="center"/>
    </xf>
    <xf numFmtId="164" fontId="3" fillId="0" borderId="44" xfId="1" applyNumberFormat="1" applyFont="1" applyBorder="1" applyAlignment="1">
      <alignment horizontal="center"/>
    </xf>
    <xf numFmtId="164" fontId="2" fillId="0" borderId="46" xfId="1" applyNumberFormat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164" fontId="3" fillId="0" borderId="39" xfId="1" applyNumberFormat="1" applyFont="1" applyBorder="1" applyAlignment="1">
      <alignment horizontal="center"/>
    </xf>
    <xf numFmtId="164" fontId="3" fillId="0" borderId="42" xfId="1" applyNumberFormat="1" applyFont="1" applyBorder="1" applyAlignment="1">
      <alignment horizontal="center"/>
    </xf>
    <xf numFmtId="164" fontId="3" fillId="0" borderId="50" xfId="1" applyNumberFormat="1" applyFont="1" applyBorder="1" applyAlignment="1">
      <alignment horizontal="center"/>
    </xf>
    <xf numFmtId="164" fontId="3" fillId="0" borderId="55" xfId="1" applyNumberFormat="1" applyFont="1" applyBorder="1" applyAlignment="1">
      <alignment horizontal="center"/>
    </xf>
    <xf numFmtId="164" fontId="3" fillId="0" borderId="56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 wrapText="1"/>
    </xf>
    <xf numFmtId="164" fontId="3" fillId="0" borderId="13" xfId="1" applyNumberFormat="1" applyFont="1" applyBorder="1" applyAlignment="1">
      <alignment horizontal="center"/>
    </xf>
    <xf numFmtId="0" fontId="5" fillId="0" borderId="36" xfId="1" applyFont="1" applyBorder="1" applyAlignment="1">
      <alignment horizontal="center"/>
    </xf>
    <xf numFmtId="164" fontId="5" fillId="0" borderId="36" xfId="1" applyNumberFormat="1" applyFont="1" applyBorder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wrapText="1"/>
    </xf>
    <xf numFmtId="0" fontId="0" fillId="0" borderId="18" xfId="0" applyBorder="1" applyAlignment="1">
      <alignment vertical="center" wrapText="1"/>
    </xf>
    <xf numFmtId="0" fontId="2" fillId="2" borderId="60" xfId="0" applyFont="1" applyFill="1" applyBorder="1" applyAlignment="1">
      <alignment vertical="center" wrapText="1"/>
    </xf>
    <xf numFmtId="0" fontId="2" fillId="0" borderId="21" xfId="1" applyFont="1" applyBorder="1" applyAlignment="1">
      <alignment horizontal="center" vertical="center" wrapText="1"/>
    </xf>
    <xf numFmtId="0" fontId="0" fillId="0" borderId="53" xfId="0" applyBorder="1" applyAlignment="1">
      <alignment vertical="center" wrapText="1"/>
    </xf>
    <xf numFmtId="164" fontId="5" fillId="0" borderId="19" xfId="1" applyNumberFormat="1" applyFont="1" applyBorder="1" applyAlignment="1">
      <alignment horizontal="center"/>
    </xf>
    <xf numFmtId="164" fontId="2" fillId="0" borderId="17" xfId="1" applyNumberFormat="1" applyFont="1" applyBorder="1" applyAlignment="1">
      <alignment horizontal="center"/>
    </xf>
    <xf numFmtId="164" fontId="7" fillId="0" borderId="18" xfId="1" applyNumberFormat="1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3" fillId="0" borderId="56" xfId="0" applyNumberFormat="1" applyFont="1" applyBorder="1" applyAlignment="1">
      <alignment horizontal="center"/>
    </xf>
    <xf numFmtId="0" fontId="3" fillId="0" borderId="55" xfId="1" applyFont="1" applyBorder="1" applyAlignment="1">
      <alignment horizontal="center"/>
    </xf>
    <xf numFmtId="164" fontId="3" fillId="0" borderId="61" xfId="1" applyNumberFormat="1" applyFont="1" applyBorder="1" applyAlignment="1">
      <alignment horizontal="center"/>
    </xf>
    <xf numFmtId="164" fontId="3" fillId="0" borderId="62" xfId="1" applyNumberFormat="1" applyFont="1" applyBorder="1" applyAlignment="1">
      <alignment horizontal="center"/>
    </xf>
    <xf numFmtId="0" fontId="2" fillId="0" borderId="19" xfId="1" applyFont="1" applyBorder="1" applyAlignment="1">
      <alignment textRotation="90"/>
    </xf>
    <xf numFmtId="0" fontId="2" fillId="0" borderId="16" xfId="1" applyFont="1" applyBorder="1" applyAlignment="1">
      <alignment textRotation="90"/>
    </xf>
    <xf numFmtId="0" fontId="2" fillId="0" borderId="17" xfId="1" applyFont="1" applyBorder="1" applyAlignment="1">
      <alignment textRotation="90"/>
    </xf>
    <xf numFmtId="0" fontId="3" fillId="0" borderId="18" xfId="1" applyFont="1" applyBorder="1" applyAlignment="1">
      <alignment horizontal="center" textRotation="90"/>
    </xf>
    <xf numFmtId="0" fontId="3" fillId="0" borderId="18" xfId="1" applyFont="1" applyBorder="1" applyAlignment="1">
      <alignment textRotation="90"/>
    </xf>
    <xf numFmtId="0" fontId="2" fillId="0" borderId="42" xfId="0" applyFont="1" applyBorder="1" applyAlignment="1">
      <alignment vertical="center" wrapText="1"/>
    </xf>
    <xf numFmtId="0" fontId="2" fillId="0" borderId="9" xfId="1" applyFont="1" applyBorder="1" applyAlignment="1">
      <alignment horizontal="center" wrapText="1"/>
    </xf>
    <xf numFmtId="0" fontId="2" fillId="0" borderId="43" xfId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164" fontId="2" fillId="0" borderId="19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164" fontId="3" fillId="0" borderId="53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0" fontId="2" fillId="0" borderId="0" xfId="0" applyFont="1"/>
    <xf numFmtId="0" fontId="5" fillId="2" borderId="0" xfId="0" applyFont="1" applyFill="1" applyAlignment="1">
      <alignment horizontal="left" vertical="center"/>
    </xf>
    <xf numFmtId="0" fontId="2" fillId="0" borderId="19" xfId="0" applyFont="1" applyBorder="1" applyAlignment="1">
      <alignment textRotation="90"/>
    </xf>
    <xf numFmtId="0" fontId="2" fillId="0" borderId="16" xfId="0" applyFont="1" applyBorder="1" applyAlignment="1">
      <alignment textRotation="90"/>
    </xf>
    <xf numFmtId="0" fontId="2" fillId="0" borderId="17" xfId="0" applyFont="1" applyBorder="1" applyAlignment="1">
      <alignment textRotation="90"/>
    </xf>
    <xf numFmtId="0" fontId="3" fillId="0" borderId="18" xfId="0" applyFont="1" applyBorder="1" applyAlignment="1">
      <alignment textRotation="90"/>
    </xf>
    <xf numFmtId="0" fontId="5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2" fillId="2" borderId="0" xfId="1" applyFill="1" applyAlignment="1">
      <alignment horizontal="left"/>
    </xf>
    <xf numFmtId="0" fontId="5" fillId="2" borderId="0" xfId="0" applyFont="1" applyFill="1" applyBorder="1" applyAlignment="1">
      <alignment vertical="center"/>
    </xf>
    <xf numFmtId="0" fontId="21" fillId="0" borderId="50" xfId="2" applyFont="1" applyBorder="1" applyAlignment="1">
      <alignment vertical="center" wrapText="1"/>
    </xf>
    <xf numFmtId="0" fontId="2" fillId="2" borderId="0" xfId="1" applyFont="1" applyFill="1"/>
    <xf numFmtId="0" fontId="5" fillId="2" borderId="0" xfId="1" applyFont="1" applyFill="1" applyBorder="1" applyAlignment="1">
      <alignment horizontal="center" vertical="center"/>
    </xf>
    <xf numFmtId="0" fontId="3" fillId="0" borderId="0" xfId="0" applyFont="1" applyBorder="1"/>
    <xf numFmtId="0" fontId="4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5" fillId="0" borderId="0" xfId="0" applyFont="1" applyBorder="1"/>
    <xf numFmtId="0" fontId="3" fillId="2" borderId="0" xfId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9" borderId="0" xfId="0" applyFont="1" applyFill="1" applyBorder="1"/>
    <xf numFmtId="0" fontId="5" fillId="2" borderId="0" xfId="1" applyFont="1" applyFill="1" applyBorder="1"/>
    <xf numFmtId="0" fontId="7" fillId="2" borderId="0" xfId="1" applyFont="1" applyFill="1" applyBorder="1" applyAlignment="1">
      <alignment horizontal="center"/>
    </xf>
    <xf numFmtId="0" fontId="7" fillId="2" borderId="0" xfId="1" applyFont="1" applyFill="1" applyBorder="1"/>
    <xf numFmtId="0" fontId="13" fillId="9" borderId="0" xfId="0" applyFont="1" applyFill="1" applyBorder="1"/>
    <xf numFmtId="0" fontId="5" fillId="0" borderId="58" xfId="1" applyFont="1" applyBorder="1" applyAlignment="1">
      <alignment textRotation="90"/>
    </xf>
    <xf numFmtId="0" fontId="5" fillId="0" borderId="63" xfId="1" applyFont="1" applyBorder="1" applyAlignment="1">
      <alignment textRotation="90"/>
    </xf>
    <xf numFmtId="0" fontId="5" fillId="0" borderId="57" xfId="1" applyFont="1" applyBorder="1" applyAlignment="1">
      <alignment textRotation="90"/>
    </xf>
    <xf numFmtId="0" fontId="7" fillId="0" borderId="59" xfId="1" applyFont="1" applyBorder="1" applyAlignment="1">
      <alignment textRotation="90"/>
    </xf>
    <xf numFmtId="0" fontId="2" fillId="0" borderId="17" xfId="0" applyFont="1" applyBorder="1" applyAlignment="1">
      <alignment horizontal="center"/>
    </xf>
    <xf numFmtId="164" fontId="2" fillId="0" borderId="35" xfId="1" applyNumberFormat="1" applyFont="1" applyBorder="1" applyAlignment="1">
      <alignment horizontal="center"/>
    </xf>
    <xf numFmtId="0" fontId="2" fillId="0" borderId="36" xfId="1" applyFont="1" applyBorder="1" applyAlignment="1">
      <alignment horizontal="center"/>
    </xf>
    <xf numFmtId="164" fontId="3" fillId="0" borderId="24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54" xfId="1" applyNumberFormat="1" applyFont="1" applyBorder="1" applyAlignment="1">
      <alignment horizontal="center"/>
    </xf>
    <xf numFmtId="164" fontId="3" fillId="0" borderId="51" xfId="1" applyNumberFormat="1" applyFont="1" applyBorder="1" applyAlignment="1">
      <alignment horizontal="center"/>
    </xf>
    <xf numFmtId="164" fontId="2" fillId="0" borderId="43" xfId="1" applyNumberFormat="1" applyFont="1" applyBorder="1" applyAlignment="1">
      <alignment horizontal="center" wrapText="1"/>
    </xf>
    <xf numFmtId="164" fontId="2" fillId="0" borderId="43" xfId="0" applyNumberFormat="1" applyFont="1" applyBorder="1" applyAlignment="1">
      <alignment horizontal="center"/>
    </xf>
    <xf numFmtId="164" fontId="3" fillId="0" borderId="44" xfId="0" applyNumberFormat="1" applyFont="1" applyBorder="1" applyAlignment="1">
      <alignment horizontal="center"/>
    </xf>
    <xf numFmtId="164" fontId="3" fillId="0" borderId="55" xfId="0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 wrapText="1"/>
    </xf>
    <xf numFmtId="164" fontId="3" fillId="0" borderId="10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 wrapText="1"/>
    </xf>
    <xf numFmtId="164" fontId="18" fillId="0" borderId="49" xfId="0" applyNumberFormat="1" applyFont="1" applyBorder="1" applyAlignment="1">
      <alignment horizontal="center"/>
    </xf>
    <xf numFmtId="164" fontId="18" fillId="0" borderId="50" xfId="0" applyNumberFormat="1" applyFont="1" applyBorder="1" applyAlignment="1">
      <alignment horizontal="center"/>
    </xf>
    <xf numFmtId="164" fontId="18" fillId="0" borderId="46" xfId="0" applyNumberFormat="1" applyFont="1" applyBorder="1" applyAlignment="1">
      <alignment horizontal="center"/>
    </xf>
    <xf numFmtId="0" fontId="17" fillId="0" borderId="49" xfId="0" applyFont="1" applyBorder="1" applyAlignment="1">
      <alignment horizontal="center"/>
    </xf>
    <xf numFmtId="164" fontId="18" fillId="0" borderId="39" xfId="0" applyNumberFormat="1" applyFont="1" applyBorder="1" applyAlignment="1">
      <alignment horizontal="center"/>
    </xf>
    <xf numFmtId="164" fontId="18" fillId="0" borderId="56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164" fontId="2" fillId="0" borderId="42" xfId="0" applyNumberFormat="1" applyFont="1" applyBorder="1" applyAlignment="1">
      <alignment horizontal="center"/>
    </xf>
    <xf numFmtId="164" fontId="3" fillId="0" borderId="33" xfId="0" applyNumberFormat="1" applyFont="1" applyBorder="1" applyAlignment="1">
      <alignment horizontal="center"/>
    </xf>
    <xf numFmtId="164" fontId="2" fillId="0" borderId="49" xfId="1" applyNumberFormat="1" applyFont="1" applyBorder="1" applyAlignment="1">
      <alignment horizontal="center" wrapText="1"/>
    </xf>
    <xf numFmtId="164" fontId="2" fillId="0" borderId="49" xfId="0" applyNumberFormat="1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164" fontId="3" fillId="0" borderId="39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53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45" xfId="0" applyNumberFormat="1" applyFont="1" applyBorder="1" applyAlignment="1">
      <alignment horizontal="center"/>
    </xf>
    <xf numFmtId="164" fontId="2" fillId="0" borderId="43" xfId="0" applyNumberFormat="1" applyFont="1" applyBorder="1" applyAlignment="1">
      <alignment horizontal="center" wrapText="1"/>
    </xf>
    <xf numFmtId="164" fontId="3" fillId="0" borderId="42" xfId="0" applyNumberFormat="1" applyFont="1" applyBorder="1" applyAlignment="1">
      <alignment horizontal="center" wrapText="1"/>
    </xf>
    <xf numFmtId="164" fontId="3" fillId="0" borderId="42" xfId="0" applyNumberFormat="1" applyFont="1" applyBorder="1" applyAlignment="1">
      <alignment horizontal="center"/>
    </xf>
    <xf numFmtId="164" fontId="3" fillId="0" borderId="54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2" fillId="0" borderId="48" xfId="1" applyNumberFormat="1" applyFont="1" applyBorder="1" applyAlignment="1">
      <alignment horizontal="center"/>
    </xf>
    <xf numFmtId="164" fontId="3" fillId="0" borderId="50" xfId="0" applyNumberFormat="1" applyFont="1" applyBorder="1" applyAlignment="1">
      <alignment horizontal="center"/>
    </xf>
    <xf numFmtId="164" fontId="2" fillId="0" borderId="46" xfId="0" applyNumberFormat="1" applyFont="1" applyBorder="1" applyAlignment="1">
      <alignment horizontal="center"/>
    </xf>
    <xf numFmtId="164" fontId="3" fillId="0" borderId="50" xfId="0" applyNumberFormat="1" applyFont="1" applyBorder="1" applyAlignment="1">
      <alignment horizontal="center" wrapText="1"/>
    </xf>
    <xf numFmtId="164" fontId="3" fillId="0" borderId="51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 wrapText="1"/>
    </xf>
    <xf numFmtId="164" fontId="3" fillId="0" borderId="25" xfId="0" applyNumberFormat="1" applyFont="1" applyBorder="1" applyAlignment="1">
      <alignment horizontal="center"/>
    </xf>
    <xf numFmtId="164" fontId="2" fillId="0" borderId="50" xfId="0" applyNumberFormat="1" applyFont="1" applyBorder="1" applyAlignment="1">
      <alignment horizontal="center"/>
    </xf>
    <xf numFmtId="164" fontId="3" fillId="0" borderId="38" xfId="0" applyNumberFormat="1" applyFont="1" applyBorder="1" applyAlignment="1">
      <alignment horizontal="center"/>
    </xf>
    <xf numFmtId="164" fontId="2" fillId="10" borderId="3" xfId="0" applyNumberFormat="1" applyFont="1" applyFill="1" applyBorder="1" applyAlignment="1">
      <alignment horizontal="center"/>
    </xf>
    <xf numFmtId="164" fontId="3" fillId="10" borderId="3" xfId="0" applyNumberFormat="1" applyFont="1" applyFill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0" fontId="2" fillId="2" borderId="11" xfId="2" applyFont="1" applyFill="1" applyBorder="1" applyAlignment="1">
      <alignment vertical="center" wrapText="1"/>
    </xf>
    <xf numFmtId="164" fontId="2" fillId="2" borderId="9" xfId="1" applyNumberFormat="1" applyFont="1" applyFill="1" applyBorder="1" applyAlignment="1">
      <alignment horizontal="center"/>
    </xf>
    <xf numFmtId="0" fontId="0" fillId="2" borderId="11" xfId="0" applyFill="1" applyBorder="1" applyAlignment="1">
      <alignment vertical="center" wrapText="1"/>
    </xf>
    <xf numFmtId="0" fontId="7" fillId="10" borderId="20" xfId="0" applyFont="1" applyFill="1" applyBorder="1" applyAlignment="1">
      <alignment horizontal="left" vertical="center"/>
    </xf>
    <xf numFmtId="0" fontId="7" fillId="10" borderId="21" xfId="0" applyFont="1" applyFill="1" applyBorder="1" applyAlignment="1">
      <alignment horizontal="left" vertical="center"/>
    </xf>
    <xf numFmtId="0" fontId="7" fillId="10" borderId="22" xfId="0" applyFont="1" applyFill="1" applyBorder="1" applyAlignment="1">
      <alignment horizontal="left" vertical="center"/>
    </xf>
    <xf numFmtId="0" fontId="2" fillId="0" borderId="52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10" borderId="20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164" fontId="7" fillId="10" borderId="20" xfId="1" applyNumberFormat="1" applyFont="1" applyFill="1" applyBorder="1" applyAlignment="1">
      <alignment horizontal="left" vertical="center" wrapText="1"/>
    </xf>
    <xf numFmtId="164" fontId="7" fillId="10" borderId="21" xfId="1" applyNumberFormat="1" applyFont="1" applyFill="1" applyBorder="1" applyAlignment="1">
      <alignment horizontal="left" vertical="center" wrapText="1"/>
    </xf>
    <xf numFmtId="164" fontId="7" fillId="10" borderId="22" xfId="1" applyNumberFormat="1" applyFont="1" applyFill="1" applyBorder="1" applyAlignment="1">
      <alignment horizontal="left" vertical="center" wrapText="1"/>
    </xf>
    <xf numFmtId="164" fontId="7" fillId="10" borderId="20" xfId="0" applyNumberFormat="1" applyFont="1" applyFill="1" applyBorder="1" applyAlignment="1">
      <alignment horizontal="left" vertical="center" wrapText="1"/>
    </xf>
    <xf numFmtId="164" fontId="7" fillId="10" borderId="21" xfId="0" applyNumberFormat="1" applyFont="1" applyFill="1" applyBorder="1" applyAlignment="1">
      <alignment horizontal="left" vertical="center" wrapText="1"/>
    </xf>
    <xf numFmtId="164" fontId="7" fillId="10" borderId="22" xfId="0" applyNumberFormat="1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right" textRotation="90"/>
    </xf>
    <xf numFmtId="0" fontId="3" fillId="0" borderId="38" xfId="0" applyFont="1" applyBorder="1" applyAlignment="1">
      <alignment horizontal="right" textRotation="90"/>
    </xf>
    <xf numFmtId="0" fontId="4" fillId="2" borderId="0" xfId="1" applyFont="1" applyFill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7" fillId="10" borderId="3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1" applyFill="1" applyAlignment="1">
      <alignment horizontal="center"/>
    </xf>
    <xf numFmtId="164" fontId="14" fillId="10" borderId="23" xfId="1" applyNumberFormat="1" applyFont="1" applyFill="1" applyBorder="1" applyAlignment="1">
      <alignment horizontal="left" vertical="center" wrapText="1"/>
    </xf>
    <xf numFmtId="164" fontId="14" fillId="10" borderId="4" xfId="1" applyNumberFormat="1" applyFont="1" applyFill="1" applyBorder="1" applyAlignment="1">
      <alignment horizontal="left" vertical="center" wrapText="1"/>
    </xf>
    <xf numFmtId="164" fontId="14" fillId="10" borderId="0" xfId="1" applyNumberFormat="1" applyFont="1" applyFill="1" applyBorder="1" applyAlignment="1">
      <alignment horizontal="left" vertical="center" wrapText="1"/>
    </xf>
    <xf numFmtId="164" fontId="14" fillId="10" borderId="21" xfId="1" applyNumberFormat="1" applyFont="1" applyFill="1" applyBorder="1" applyAlignment="1">
      <alignment horizontal="left" vertical="center" wrapText="1"/>
    </xf>
    <xf numFmtId="164" fontId="14" fillId="10" borderId="22" xfId="1" applyNumberFormat="1" applyFont="1" applyFill="1" applyBorder="1" applyAlignment="1">
      <alignment horizontal="left" vertical="center" wrapText="1"/>
    </xf>
    <xf numFmtId="0" fontId="7" fillId="10" borderId="23" xfId="1" applyFont="1" applyFill="1" applyBorder="1" applyAlignment="1">
      <alignment horizontal="left" vertical="center"/>
    </xf>
    <xf numFmtId="0" fontId="7" fillId="10" borderId="4" xfId="1" applyFont="1" applyFill="1" applyBorder="1" applyAlignment="1">
      <alignment horizontal="left" vertical="center"/>
    </xf>
    <xf numFmtId="0" fontId="7" fillId="10" borderId="31" xfId="1" applyFont="1" applyFill="1" applyBorder="1" applyAlignment="1">
      <alignment horizontal="left" vertical="center"/>
    </xf>
    <xf numFmtId="0" fontId="7" fillId="10" borderId="20" xfId="1" applyFont="1" applyFill="1" applyBorder="1" applyAlignment="1">
      <alignment horizontal="left" vertical="center"/>
    </xf>
    <xf numFmtId="0" fontId="7" fillId="10" borderId="21" xfId="1" applyFont="1" applyFill="1" applyBorder="1" applyAlignment="1">
      <alignment horizontal="left" vertical="center"/>
    </xf>
    <xf numFmtId="0" fontId="7" fillId="10" borderId="0" xfId="1" applyFont="1" applyFill="1" applyBorder="1" applyAlignment="1">
      <alignment horizontal="left" vertical="center"/>
    </xf>
    <xf numFmtId="0" fontId="7" fillId="10" borderId="22" xfId="1" applyFont="1" applyFill="1" applyBorder="1" applyAlignment="1">
      <alignment horizontal="left" vertical="center"/>
    </xf>
    <xf numFmtId="0" fontId="2" fillId="0" borderId="0" xfId="0" applyFont="1"/>
    <xf numFmtId="0" fontId="0" fillId="0" borderId="0" xfId="0"/>
    <xf numFmtId="0" fontId="2" fillId="0" borderId="26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0" fontId="3" fillId="0" borderId="24" xfId="1" applyFont="1" applyBorder="1" applyAlignment="1">
      <alignment horizontal="right" textRotation="90"/>
    </xf>
    <xf numFmtId="0" fontId="3" fillId="0" borderId="38" xfId="1" applyFont="1" applyBorder="1" applyAlignment="1">
      <alignment horizontal="right" textRotation="90"/>
    </xf>
    <xf numFmtId="0" fontId="2" fillId="0" borderId="52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164" fontId="14" fillId="10" borderId="20" xfId="1" applyNumberFormat="1" applyFont="1" applyFill="1" applyBorder="1" applyAlignment="1">
      <alignment horizontal="left" vertical="center" wrapText="1"/>
    </xf>
    <xf numFmtId="0" fontId="7" fillId="10" borderId="20" xfId="1" applyFont="1" applyFill="1" applyBorder="1" applyAlignment="1">
      <alignment horizontal="left" vertical="center" wrapText="1"/>
    </xf>
    <xf numFmtId="0" fontId="7" fillId="10" borderId="21" xfId="1" applyFont="1" applyFill="1" applyBorder="1" applyAlignment="1">
      <alignment horizontal="left" vertical="center" wrapText="1"/>
    </xf>
    <xf numFmtId="0" fontId="7" fillId="10" borderId="22" xfId="1" applyFont="1" applyFill="1" applyBorder="1" applyAlignment="1">
      <alignment horizontal="left" vertical="center" wrapText="1"/>
    </xf>
    <xf numFmtId="164" fontId="14" fillId="10" borderId="20" xfId="0" applyNumberFormat="1" applyFont="1" applyFill="1" applyBorder="1" applyAlignment="1">
      <alignment horizontal="left" vertical="center" wrapText="1"/>
    </xf>
    <xf numFmtId="164" fontId="14" fillId="10" borderId="21" xfId="0" applyNumberFormat="1" applyFont="1" applyFill="1" applyBorder="1" applyAlignment="1">
      <alignment horizontal="left" vertical="center" wrapText="1"/>
    </xf>
    <xf numFmtId="164" fontId="14" fillId="10" borderId="22" xfId="0" applyNumberFormat="1" applyFont="1" applyFill="1" applyBorder="1" applyAlignment="1">
      <alignment horizontal="left" vertical="center" wrapText="1"/>
    </xf>
    <xf numFmtId="164" fontId="14" fillId="10" borderId="31" xfId="1" applyNumberFormat="1" applyFont="1" applyFill="1" applyBorder="1" applyAlignment="1">
      <alignment horizontal="left" vertical="center" wrapText="1"/>
    </xf>
    <xf numFmtId="0" fontId="7" fillId="10" borderId="65" xfId="1" applyFont="1" applyFill="1" applyBorder="1" applyAlignment="1">
      <alignment horizontal="left" vertical="center"/>
    </xf>
    <xf numFmtId="0" fontId="2" fillId="0" borderId="0" xfId="0" applyFont="1" applyBorder="1"/>
    <xf numFmtId="0" fontId="4" fillId="2" borderId="0" xfId="1" applyFont="1" applyFill="1" applyBorder="1" applyAlignment="1">
      <alignment horizontal="center" vertical="center"/>
    </xf>
    <xf numFmtId="0" fontId="7" fillId="0" borderId="23" xfId="1" applyFont="1" applyBorder="1" applyAlignment="1">
      <alignment horizontal="right" textRotation="90"/>
    </xf>
    <xf numFmtId="0" fontId="7" fillId="0" borderId="64" xfId="1" applyFont="1" applyBorder="1" applyAlignment="1">
      <alignment horizontal="right" textRotation="90"/>
    </xf>
    <xf numFmtId="0" fontId="7" fillId="0" borderId="24" xfId="1" applyFont="1" applyBorder="1" applyAlignment="1">
      <alignment horizontal="right" textRotation="90"/>
    </xf>
    <xf numFmtId="0" fontId="7" fillId="0" borderId="38" xfId="1" applyFont="1" applyBorder="1" applyAlignment="1">
      <alignment horizontal="right" textRotation="90"/>
    </xf>
    <xf numFmtId="0" fontId="2" fillId="0" borderId="26" xfId="1" applyBorder="1" applyAlignment="1">
      <alignment horizontal="center" vertical="center"/>
    </xf>
    <xf numFmtId="0" fontId="2" fillId="0" borderId="58" xfId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2" fillId="0" borderId="52" xfId="1" applyBorder="1" applyAlignment="1">
      <alignment horizontal="center" vertical="center" wrapText="1"/>
    </xf>
    <xf numFmtId="0" fontId="2" fillId="0" borderId="57" xfId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3" xfId="2" xr:uid="{BAF6866F-A6ED-46B5-8202-90B57EF613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272141</xdr:colOff>
      <xdr:row>1</xdr:row>
      <xdr:rowOff>40821</xdr:rowOff>
    </xdr:from>
    <xdr:to>
      <xdr:col>2</xdr:col>
      <xdr:colOff>2486477</xdr:colOff>
      <xdr:row>6</xdr:row>
      <xdr:rowOff>63923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57DCF270-F7A6-4974-9F12-6B716D512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1" y="231321"/>
          <a:ext cx="3493407" cy="92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309245</xdr:colOff>
      <xdr:row>40</xdr:row>
      <xdr:rowOff>0</xdr:rowOff>
    </xdr:from>
    <xdr:ext cx="65" cy="172227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D1B536C1-10E3-A742-9D93-97A8CCCF086D}"/>
            </a:ext>
          </a:extLst>
        </xdr:cNvPr>
        <xdr:cNvSpPr txBox="1"/>
      </xdr:nvSpPr>
      <xdr:spPr>
        <a:xfrm>
          <a:off x="14315531" y="1651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43</xdr:col>
      <xdr:colOff>274320</xdr:colOff>
      <xdr:row>25</xdr:row>
      <xdr:rowOff>215900</xdr:rowOff>
    </xdr:from>
    <xdr:ext cx="65" cy="172227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F19A6583-3F25-2146-8DEF-324ADC7A71E2}"/>
            </a:ext>
          </a:extLst>
        </xdr:cNvPr>
        <xdr:cNvSpPr txBox="1"/>
      </xdr:nvSpPr>
      <xdr:spPr>
        <a:xfrm>
          <a:off x="25420320" y="104121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0</xdr:col>
      <xdr:colOff>231323</xdr:colOff>
      <xdr:row>0</xdr:row>
      <xdr:rowOff>163286</xdr:rowOff>
    </xdr:from>
    <xdr:to>
      <xdr:col>2</xdr:col>
      <xdr:colOff>2418444</xdr:colOff>
      <xdr:row>5</xdr:row>
      <xdr:rowOff>131959</xdr:rowOff>
    </xdr:to>
    <xdr:pic>
      <xdr:nvPicPr>
        <xdr:cNvPr id="5" name="Obraz 1">
          <a:extLst>
            <a:ext uri="{FF2B5EF4-FFF2-40B4-BE49-F238E27FC236}">
              <a16:creationId xmlns:a16="http://schemas.microsoft.com/office/drawing/2014/main" id="{65AC87CC-75F7-4C32-A506-31BEB0895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3" y="163286"/>
          <a:ext cx="3493407" cy="92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296545</xdr:colOff>
      <xdr:row>29</xdr:row>
      <xdr:rowOff>0</xdr:rowOff>
    </xdr:from>
    <xdr:ext cx="65" cy="185277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928081BA-2581-7F47-AB86-B9FB8BB198EE}"/>
            </a:ext>
          </a:extLst>
        </xdr:cNvPr>
        <xdr:cNvSpPr txBox="1"/>
      </xdr:nvSpPr>
      <xdr:spPr>
        <a:xfrm>
          <a:off x="21133155" y="12484746"/>
          <a:ext cx="65" cy="1852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0</xdr:col>
      <xdr:colOff>262164</xdr:colOff>
      <xdr:row>0</xdr:row>
      <xdr:rowOff>103414</xdr:rowOff>
    </xdr:from>
    <xdr:to>
      <xdr:col>2</xdr:col>
      <xdr:colOff>2422071</xdr:colOff>
      <xdr:row>5</xdr:row>
      <xdr:rowOff>72087</xdr:rowOff>
    </xdr:to>
    <xdr:pic>
      <xdr:nvPicPr>
        <xdr:cNvPr id="7586" name="Obraz 1">
          <a:extLst>
            <a:ext uri="{FF2B5EF4-FFF2-40B4-BE49-F238E27FC236}">
              <a16:creationId xmlns:a16="http://schemas.microsoft.com/office/drawing/2014/main" id="{D2642242-78A4-3240-BB58-D9990326F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164" y="103414"/>
          <a:ext cx="3493407" cy="92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296545</xdr:colOff>
      <xdr:row>35</xdr:row>
      <xdr:rowOff>2721</xdr:rowOff>
    </xdr:from>
    <xdr:ext cx="65" cy="185277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263F21C-841E-F740-BB9F-7D1B9515A42A}"/>
            </a:ext>
          </a:extLst>
        </xdr:cNvPr>
        <xdr:cNvSpPr txBox="1"/>
      </xdr:nvSpPr>
      <xdr:spPr>
        <a:xfrm>
          <a:off x="21133155" y="14898314"/>
          <a:ext cx="65" cy="1852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23</xdr:col>
      <xdr:colOff>309245</xdr:colOff>
      <xdr:row>36</xdr:row>
      <xdr:rowOff>0</xdr:rowOff>
    </xdr:from>
    <xdr:ext cx="65" cy="172227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6C4AE871-F793-48FA-BD60-F38EE746F45E}"/>
            </a:ext>
          </a:extLst>
        </xdr:cNvPr>
        <xdr:cNvSpPr txBox="1"/>
      </xdr:nvSpPr>
      <xdr:spPr>
        <a:xfrm>
          <a:off x="14844395" y="1171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ierownik\AppData\Local\Microsoft\Windows\Temporary%20Internet%20Files\Content.Outlook\9Y0057LJ\Plan%20kszta&#322;cenia%202%20ROK%20II%20STOPIE&#323;%20Piel&#281;gniarstwo%20II%20TOK%20A%2019%2001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G246"/>
  <sheetViews>
    <sheetView showZeros="0" tabSelected="1" zoomScale="80" zoomScaleNormal="80" zoomScaleSheetLayoutView="90" zoomScalePageLayoutView="80" workbookViewId="0">
      <selection activeCell="AS51" sqref="AS51"/>
    </sheetView>
  </sheetViews>
  <sheetFormatPr defaultColWidth="11.42578125" defaultRowHeight="15" x14ac:dyDescent="0.2"/>
  <cols>
    <col min="1" max="1" width="4.140625" style="1" customWidth="1"/>
    <col min="2" max="2" width="15" style="1" customWidth="1"/>
    <col min="3" max="3" width="48.42578125" style="11" customWidth="1"/>
    <col min="4" max="13" width="6.7109375" style="1" customWidth="1"/>
    <col min="14" max="14" width="6.7109375" style="6" customWidth="1"/>
    <col min="15" max="15" width="6.7109375" style="1" customWidth="1"/>
    <col min="16" max="16" width="6.7109375" style="4" customWidth="1"/>
    <col min="17" max="31" width="6.7109375" style="1" customWidth="1"/>
    <col min="32" max="32" width="6.7109375" style="6" customWidth="1"/>
    <col min="33" max="33" width="6.7109375" style="1" customWidth="1"/>
    <col min="34" max="34" width="6.7109375" style="4" customWidth="1"/>
    <col min="35" max="41" width="6.7109375" style="1" customWidth="1"/>
    <col min="42" max="16384" width="11.42578125" style="1"/>
  </cols>
  <sheetData>
    <row r="1" spans="1:60" ht="12.7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3" spans="1:60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</row>
    <row r="4" spans="1:60" ht="12.7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</row>
    <row r="5" spans="1:60" ht="12.75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</row>
    <row r="6" spans="1:60" s="9" customFormat="1" ht="20.100000000000001" customHeight="1" x14ac:dyDescent="0.2">
      <c r="A6" s="265" t="s">
        <v>87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</row>
    <row r="7" spans="1:60" ht="14.2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M7" s="2"/>
      <c r="N7" s="21" t="s">
        <v>98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</row>
    <row r="8" spans="1:60" s="10" customFormat="1" ht="15" customHeight="1" x14ac:dyDescent="0.2">
      <c r="A8" s="2" t="s">
        <v>70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83" t="s">
        <v>113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</row>
    <row r="9" spans="1:60" s="10" customFormat="1" ht="15" customHeight="1" x14ac:dyDescent="0.25">
      <c r="A9" s="2" t="s">
        <v>69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83" t="s">
        <v>114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</row>
    <row r="10" spans="1:60" s="10" customFormat="1" ht="15" customHeight="1" x14ac:dyDescent="0.25">
      <c r="A10" s="2" t="s">
        <v>96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1" t="s">
        <v>115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s="10" customFormat="1" ht="15" customHeight="1" x14ac:dyDescent="0.25">
      <c r="A11" s="2" t="s">
        <v>97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1" t="s">
        <v>116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</row>
    <row r="12" spans="1:60" ht="15" customHeight="1" x14ac:dyDescent="0.25">
      <c r="A12" s="2" t="s">
        <v>86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</row>
    <row r="13" spans="1:60" ht="13.5" thickBo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</row>
    <row r="14" spans="1:60" ht="13.5" customHeight="1" thickBot="1" x14ac:dyDescent="0.25">
      <c r="A14" s="266" t="s">
        <v>6</v>
      </c>
      <c r="B14" s="252" t="s">
        <v>51</v>
      </c>
      <c r="C14" s="268" t="s">
        <v>5</v>
      </c>
      <c r="D14" s="270" t="s">
        <v>9</v>
      </c>
      <c r="E14" s="271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3"/>
      <c r="V14" s="270" t="s">
        <v>10</v>
      </c>
      <c r="W14" s="271"/>
      <c r="X14" s="271"/>
      <c r="Y14" s="271"/>
      <c r="Z14" s="271"/>
      <c r="AA14" s="271"/>
      <c r="AB14" s="271"/>
      <c r="AC14" s="271"/>
      <c r="AD14" s="272"/>
      <c r="AE14" s="272"/>
      <c r="AF14" s="272"/>
      <c r="AG14" s="272"/>
      <c r="AH14" s="272"/>
      <c r="AI14" s="272"/>
      <c r="AJ14" s="272"/>
      <c r="AK14" s="272"/>
      <c r="AL14" s="272"/>
      <c r="AM14" s="273"/>
      <c r="AN14" s="263" t="s">
        <v>11</v>
      </c>
      <c r="AO14" s="263" t="s">
        <v>49</v>
      </c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</row>
    <row r="15" spans="1:60" ht="222" customHeight="1" thickBot="1" x14ac:dyDescent="0.25">
      <c r="A15" s="267"/>
      <c r="B15" s="253"/>
      <c r="C15" s="269"/>
      <c r="D15" s="163" t="s">
        <v>12</v>
      </c>
      <c r="E15" s="164" t="s">
        <v>13</v>
      </c>
      <c r="F15" s="165" t="s">
        <v>65</v>
      </c>
      <c r="G15" s="165" t="s">
        <v>14</v>
      </c>
      <c r="H15" s="165" t="s">
        <v>15</v>
      </c>
      <c r="I15" s="165" t="s">
        <v>16</v>
      </c>
      <c r="J15" s="165" t="s">
        <v>17</v>
      </c>
      <c r="K15" s="165" t="s">
        <v>32</v>
      </c>
      <c r="L15" s="165" t="s">
        <v>66</v>
      </c>
      <c r="M15" s="165" t="s">
        <v>18</v>
      </c>
      <c r="N15" s="165" t="s">
        <v>22</v>
      </c>
      <c r="O15" s="165" t="s">
        <v>50</v>
      </c>
      <c r="P15" s="165" t="s">
        <v>19</v>
      </c>
      <c r="Q15" s="165" t="s">
        <v>0</v>
      </c>
      <c r="R15" s="165" t="s">
        <v>20</v>
      </c>
      <c r="S15" s="165" t="s">
        <v>8</v>
      </c>
      <c r="T15" s="165" t="s">
        <v>1</v>
      </c>
      <c r="U15" s="166" t="s">
        <v>48</v>
      </c>
      <c r="V15" s="163" t="s">
        <v>12</v>
      </c>
      <c r="W15" s="164" t="s">
        <v>13</v>
      </c>
      <c r="X15" s="164" t="s">
        <v>65</v>
      </c>
      <c r="Y15" s="164" t="s">
        <v>14</v>
      </c>
      <c r="Z15" s="164" t="s">
        <v>15</v>
      </c>
      <c r="AA15" s="164" t="s">
        <v>16</v>
      </c>
      <c r="AB15" s="164" t="s">
        <v>17</v>
      </c>
      <c r="AC15" s="165" t="s">
        <v>33</v>
      </c>
      <c r="AD15" s="165" t="s">
        <v>66</v>
      </c>
      <c r="AE15" s="165" t="s">
        <v>18</v>
      </c>
      <c r="AF15" s="165" t="s">
        <v>22</v>
      </c>
      <c r="AG15" s="165" t="s">
        <v>50</v>
      </c>
      <c r="AH15" s="165" t="s">
        <v>19</v>
      </c>
      <c r="AI15" s="165" t="s">
        <v>0</v>
      </c>
      <c r="AJ15" s="165" t="s">
        <v>20</v>
      </c>
      <c r="AK15" s="165" t="s">
        <v>8</v>
      </c>
      <c r="AL15" s="165" t="s">
        <v>1</v>
      </c>
      <c r="AM15" s="166" t="s">
        <v>48</v>
      </c>
      <c r="AN15" s="264"/>
      <c r="AO15" s="264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</row>
    <row r="16" spans="1:60" ht="15.95" customHeight="1" thickBot="1" x14ac:dyDescent="0.25">
      <c r="A16" s="249" t="s">
        <v>52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0"/>
      <c r="AA16" s="250"/>
      <c r="AB16" s="250"/>
      <c r="AC16" s="250"/>
      <c r="AD16" s="250"/>
      <c r="AE16" s="250"/>
      <c r="AF16" s="250"/>
      <c r="AG16" s="250"/>
      <c r="AH16" s="250"/>
      <c r="AI16" s="250"/>
      <c r="AJ16" s="250"/>
      <c r="AK16" s="250"/>
      <c r="AL16" s="250"/>
      <c r="AM16" s="250"/>
      <c r="AN16" s="250"/>
      <c r="AO16" s="251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</row>
    <row r="17" spans="1:111" s="3" customFormat="1" ht="15.95" customHeight="1" x14ac:dyDescent="0.2">
      <c r="A17" s="86">
        <v>1</v>
      </c>
      <c r="B17" s="87" t="s">
        <v>21</v>
      </c>
      <c r="C17" s="93" t="s">
        <v>72</v>
      </c>
      <c r="D17" s="214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215"/>
      <c r="U17" s="216"/>
      <c r="V17" s="214">
        <v>10</v>
      </c>
      <c r="W17" s="197"/>
      <c r="X17" s="197">
        <v>5</v>
      </c>
      <c r="Y17" s="197"/>
      <c r="Z17" s="197">
        <v>10</v>
      </c>
      <c r="AA17" s="197"/>
      <c r="AB17" s="197"/>
      <c r="AC17" s="197"/>
      <c r="AD17" s="197"/>
      <c r="AE17" s="197"/>
      <c r="AF17" s="197"/>
      <c r="AG17" s="197"/>
      <c r="AH17" s="197"/>
      <c r="AI17" s="197"/>
      <c r="AJ17" s="197">
        <v>25</v>
      </c>
      <c r="AK17" s="197">
        <v>25</v>
      </c>
      <c r="AL17" s="215" t="s">
        <v>53</v>
      </c>
      <c r="AM17" s="198">
        <v>2</v>
      </c>
      <c r="AN17" s="199">
        <v>25</v>
      </c>
      <c r="AO17" s="199">
        <f>U17+AM17</f>
        <v>2</v>
      </c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</row>
    <row r="18" spans="1:111" s="3" customFormat="1" ht="15.95" customHeight="1" x14ac:dyDescent="0.2">
      <c r="A18" s="85">
        <v>2</v>
      </c>
      <c r="B18" s="39" t="s">
        <v>35</v>
      </c>
      <c r="C18" s="94" t="s">
        <v>73</v>
      </c>
      <c r="D18" s="205">
        <v>20</v>
      </c>
      <c r="E18" s="203"/>
      <c r="F18" s="203">
        <v>15</v>
      </c>
      <c r="G18" s="203"/>
      <c r="H18" s="203"/>
      <c r="I18" s="203"/>
      <c r="J18" s="37"/>
      <c r="K18" s="203"/>
      <c r="L18" s="203"/>
      <c r="M18" s="203"/>
      <c r="N18" s="203"/>
      <c r="O18" s="203"/>
      <c r="P18" s="239"/>
      <c r="Q18" s="203"/>
      <c r="R18" s="203">
        <v>35</v>
      </c>
      <c r="S18" s="203">
        <v>35</v>
      </c>
      <c r="T18" s="37" t="s">
        <v>53</v>
      </c>
      <c r="U18" s="204">
        <v>4</v>
      </c>
      <c r="V18" s="205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37"/>
      <c r="AM18" s="201"/>
      <c r="AN18" s="240">
        <v>35</v>
      </c>
      <c r="AO18" s="240">
        <v>4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</row>
    <row r="19" spans="1:111" s="3" customFormat="1" ht="15.95" customHeight="1" x14ac:dyDescent="0.2">
      <c r="A19" s="85">
        <v>3</v>
      </c>
      <c r="B19" s="39" t="s">
        <v>21</v>
      </c>
      <c r="C19" s="94" t="s">
        <v>74</v>
      </c>
      <c r="D19" s="205">
        <v>20</v>
      </c>
      <c r="E19" s="37"/>
      <c r="F19" s="203">
        <v>15</v>
      </c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>
        <v>35</v>
      </c>
      <c r="S19" s="203">
        <v>35</v>
      </c>
      <c r="T19" s="37" t="s">
        <v>53</v>
      </c>
      <c r="U19" s="206">
        <v>4</v>
      </c>
      <c r="V19" s="205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37"/>
      <c r="AM19" s="201"/>
      <c r="AN19" s="240">
        <v>35</v>
      </c>
      <c r="AO19" s="240">
        <v>4</v>
      </c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</row>
    <row r="20" spans="1:111" s="3" customFormat="1" ht="15.95" customHeight="1" thickBot="1" x14ac:dyDescent="0.25">
      <c r="A20" s="90">
        <v>4</v>
      </c>
      <c r="B20" s="91" t="s">
        <v>21</v>
      </c>
      <c r="C20" s="95" t="s">
        <v>25</v>
      </c>
      <c r="D20" s="236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20"/>
      <c r="U20" s="241"/>
      <c r="V20" s="236"/>
      <c r="W20" s="219"/>
      <c r="X20" s="219"/>
      <c r="Y20" s="219"/>
      <c r="Z20" s="219"/>
      <c r="AA20" s="219"/>
      <c r="AB20" s="219"/>
      <c r="AC20" s="219"/>
      <c r="AD20" s="219"/>
      <c r="AE20" s="219">
        <v>30</v>
      </c>
      <c r="AF20" s="219"/>
      <c r="AG20" s="219"/>
      <c r="AH20" s="219"/>
      <c r="AI20" s="219"/>
      <c r="AJ20" s="219">
        <v>30</v>
      </c>
      <c r="AK20" s="219">
        <v>30</v>
      </c>
      <c r="AL20" s="220" t="s">
        <v>53</v>
      </c>
      <c r="AM20" s="221">
        <v>2</v>
      </c>
      <c r="AN20" s="242">
        <v>30</v>
      </c>
      <c r="AO20" s="242">
        <v>2</v>
      </c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</row>
    <row r="21" spans="1:111" s="7" customFormat="1" ht="15.95" customHeight="1" thickBot="1" x14ac:dyDescent="0.25">
      <c r="A21" s="257" t="s">
        <v>57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58"/>
      <c r="AK21" s="258"/>
      <c r="AL21" s="258"/>
      <c r="AM21" s="258"/>
      <c r="AN21" s="258"/>
      <c r="AO21" s="259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</row>
    <row r="22" spans="1:111" s="12" customFormat="1" ht="25.5" x14ac:dyDescent="0.2">
      <c r="A22" s="67">
        <v>5</v>
      </c>
      <c r="B22" s="87" t="s">
        <v>21</v>
      </c>
      <c r="C22" s="93" t="s">
        <v>75</v>
      </c>
      <c r="D22" s="115">
        <v>15</v>
      </c>
      <c r="E22" s="58"/>
      <c r="F22" s="58">
        <v>10</v>
      </c>
      <c r="G22" s="58"/>
      <c r="H22" s="58">
        <v>5</v>
      </c>
      <c r="I22" s="58"/>
      <c r="J22" s="58"/>
      <c r="K22" s="196">
        <v>10</v>
      </c>
      <c r="L22" s="58"/>
      <c r="M22" s="58"/>
      <c r="N22" s="58"/>
      <c r="O22" s="58"/>
      <c r="P22" s="197"/>
      <c r="Q22" s="58"/>
      <c r="R22" s="58">
        <f t="shared" ref="R22" si="0">SUM(D22:O22)</f>
        <v>40</v>
      </c>
      <c r="S22" s="58">
        <f t="shared" ref="S22:S28" si="1">SUM(D22:Q22)</f>
        <v>40</v>
      </c>
      <c r="T22" s="116" t="s">
        <v>54</v>
      </c>
      <c r="U22" s="121">
        <v>3</v>
      </c>
      <c r="V22" s="115"/>
      <c r="W22" s="116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116"/>
      <c r="AM22" s="198"/>
      <c r="AN22" s="123">
        <f t="shared" ref="AN22:AN26" si="2">SUM(S22,AK22)</f>
        <v>40</v>
      </c>
      <c r="AO22" s="199">
        <f t="shared" ref="AO22:AO31" si="3">SUM(U22,AM22)</f>
        <v>3</v>
      </c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</row>
    <row r="23" spans="1:111" s="12" customFormat="1" ht="38.25" x14ac:dyDescent="0.2">
      <c r="A23" s="36">
        <v>6</v>
      </c>
      <c r="B23" s="39" t="s">
        <v>21</v>
      </c>
      <c r="C23" s="246" t="s">
        <v>76</v>
      </c>
      <c r="D23" s="44">
        <v>15</v>
      </c>
      <c r="E23" s="245"/>
      <c r="F23" s="247">
        <v>10</v>
      </c>
      <c r="G23" s="45"/>
      <c r="H23" s="45"/>
      <c r="I23" s="45"/>
      <c r="J23" s="45"/>
      <c r="K23" s="200">
        <v>10</v>
      </c>
      <c r="L23" s="45"/>
      <c r="M23" s="45"/>
      <c r="N23" s="45"/>
      <c r="O23" s="45"/>
      <c r="P23" s="45"/>
      <c r="Q23" s="45"/>
      <c r="R23" s="45">
        <f t="shared" ref="R23:R31" si="4">SUM(D23:O23)</f>
        <v>35</v>
      </c>
      <c r="S23" s="45">
        <f t="shared" si="1"/>
        <v>35</v>
      </c>
      <c r="T23" s="46" t="s">
        <v>54</v>
      </c>
      <c r="U23" s="73">
        <v>3</v>
      </c>
      <c r="V23" s="44"/>
      <c r="W23" s="46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6"/>
      <c r="AM23" s="201"/>
      <c r="AN23" s="127">
        <f t="shared" si="2"/>
        <v>35</v>
      </c>
      <c r="AO23" s="202">
        <f t="shared" si="3"/>
        <v>3</v>
      </c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</row>
    <row r="24" spans="1:111" s="12" customFormat="1" ht="25.5" x14ac:dyDescent="0.2">
      <c r="A24" s="36">
        <v>7</v>
      </c>
      <c r="B24" s="39" t="s">
        <v>21</v>
      </c>
      <c r="C24" s="246" t="s">
        <v>100</v>
      </c>
      <c r="D24" s="44">
        <v>10</v>
      </c>
      <c r="E24" s="245"/>
      <c r="F24" s="247">
        <v>10</v>
      </c>
      <c r="G24" s="45"/>
      <c r="H24" s="45">
        <v>10</v>
      </c>
      <c r="I24" s="45"/>
      <c r="J24" s="45"/>
      <c r="K24" s="200"/>
      <c r="L24" s="45"/>
      <c r="M24" s="45"/>
      <c r="N24" s="45"/>
      <c r="O24" s="45"/>
      <c r="P24" s="45"/>
      <c r="Q24" s="45"/>
      <c r="R24" s="45">
        <f t="shared" si="4"/>
        <v>30</v>
      </c>
      <c r="S24" s="45">
        <f t="shared" si="1"/>
        <v>30</v>
      </c>
      <c r="T24" s="46" t="s">
        <v>54</v>
      </c>
      <c r="U24" s="73">
        <v>3</v>
      </c>
      <c r="V24" s="44"/>
      <c r="W24" s="46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6"/>
      <c r="AM24" s="201"/>
      <c r="AN24" s="127">
        <f t="shared" si="2"/>
        <v>30</v>
      </c>
      <c r="AO24" s="202">
        <f t="shared" si="3"/>
        <v>3</v>
      </c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</row>
    <row r="25" spans="1:111" s="5" customFormat="1" ht="25.5" x14ac:dyDescent="0.2">
      <c r="A25" s="85">
        <v>8</v>
      </c>
      <c r="B25" s="39" t="s">
        <v>21</v>
      </c>
      <c r="C25" s="94" t="s">
        <v>77</v>
      </c>
      <c r="D25" s="44"/>
      <c r="E25" s="203"/>
      <c r="F25" s="203"/>
      <c r="G25" s="203"/>
      <c r="H25" s="203"/>
      <c r="I25" s="203"/>
      <c r="J25" s="37"/>
      <c r="K25" s="203"/>
      <c r="L25" s="203"/>
      <c r="M25" s="203"/>
      <c r="N25" s="203"/>
      <c r="O25" s="203"/>
      <c r="P25" s="37"/>
      <c r="Q25" s="203"/>
      <c r="R25" s="203">
        <f t="shared" si="4"/>
        <v>0</v>
      </c>
      <c r="S25" s="203">
        <f t="shared" si="1"/>
        <v>0</v>
      </c>
      <c r="T25" s="37"/>
      <c r="U25" s="204"/>
      <c r="V25" s="205">
        <v>10</v>
      </c>
      <c r="W25" s="203"/>
      <c r="X25" s="203">
        <v>10</v>
      </c>
      <c r="Y25" s="203"/>
      <c r="Z25" s="203">
        <v>5</v>
      </c>
      <c r="AA25" s="203"/>
      <c r="AB25" s="37"/>
      <c r="AC25" s="203"/>
      <c r="AD25" s="203"/>
      <c r="AE25" s="203"/>
      <c r="AF25" s="203"/>
      <c r="AG25" s="203"/>
      <c r="AH25" s="203"/>
      <c r="AI25" s="203"/>
      <c r="AJ25" s="203">
        <f t="shared" ref="AJ25:AJ31" si="5">SUM(V25:AG25)</f>
        <v>25</v>
      </c>
      <c r="AK25" s="203">
        <f t="shared" ref="AK25:AK31" si="6">SUM(V25:AI25)</f>
        <v>25</v>
      </c>
      <c r="AL25" s="37" t="s">
        <v>54</v>
      </c>
      <c r="AM25" s="201">
        <v>2</v>
      </c>
      <c r="AN25" s="202">
        <f t="shared" si="2"/>
        <v>25</v>
      </c>
      <c r="AO25" s="202">
        <f t="shared" si="3"/>
        <v>2</v>
      </c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</row>
    <row r="26" spans="1:111" s="5" customFormat="1" ht="25.5" x14ac:dyDescent="0.2">
      <c r="A26" s="85">
        <v>9</v>
      </c>
      <c r="B26" s="39" t="s">
        <v>21</v>
      </c>
      <c r="C26" s="94" t="s">
        <v>78</v>
      </c>
      <c r="D26" s="44"/>
      <c r="E26" s="203"/>
      <c r="F26" s="203"/>
      <c r="G26" s="203"/>
      <c r="H26" s="203"/>
      <c r="I26" s="203"/>
      <c r="J26" s="37"/>
      <c r="K26" s="203"/>
      <c r="L26" s="203"/>
      <c r="M26" s="203"/>
      <c r="N26" s="203"/>
      <c r="O26" s="203"/>
      <c r="P26" s="203"/>
      <c r="Q26" s="203"/>
      <c r="R26" s="203">
        <f t="shared" si="4"/>
        <v>0</v>
      </c>
      <c r="S26" s="203">
        <f t="shared" si="1"/>
        <v>0</v>
      </c>
      <c r="T26" s="37"/>
      <c r="U26" s="206"/>
      <c r="V26" s="205">
        <v>10</v>
      </c>
      <c r="W26" s="203"/>
      <c r="X26" s="203">
        <v>10</v>
      </c>
      <c r="Y26" s="203"/>
      <c r="Z26" s="203">
        <v>10</v>
      </c>
      <c r="AA26" s="203"/>
      <c r="AB26" s="37"/>
      <c r="AC26" s="203"/>
      <c r="AD26" s="203"/>
      <c r="AE26" s="203"/>
      <c r="AF26" s="203"/>
      <c r="AG26" s="203"/>
      <c r="AH26" s="203"/>
      <c r="AI26" s="203"/>
      <c r="AJ26" s="203">
        <f t="shared" si="5"/>
        <v>30</v>
      </c>
      <c r="AK26" s="203">
        <f t="shared" si="6"/>
        <v>30</v>
      </c>
      <c r="AL26" s="37" t="s">
        <v>54</v>
      </c>
      <c r="AM26" s="201">
        <v>2</v>
      </c>
      <c r="AN26" s="202">
        <f t="shared" si="2"/>
        <v>30</v>
      </c>
      <c r="AO26" s="202">
        <f t="shared" si="3"/>
        <v>2</v>
      </c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</row>
    <row r="27" spans="1:111" s="5" customFormat="1" ht="25.5" x14ac:dyDescent="0.2">
      <c r="A27" s="85">
        <v>10</v>
      </c>
      <c r="B27" s="39" t="s">
        <v>21</v>
      </c>
      <c r="C27" s="94" t="s">
        <v>102</v>
      </c>
      <c r="D27" s="44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>
        <f t="shared" si="4"/>
        <v>0</v>
      </c>
      <c r="S27" s="203">
        <f t="shared" si="1"/>
        <v>0</v>
      </c>
      <c r="T27" s="37"/>
      <c r="U27" s="206"/>
      <c r="V27" s="205">
        <v>10</v>
      </c>
      <c r="W27" s="203"/>
      <c r="X27" s="203">
        <v>10</v>
      </c>
      <c r="Y27" s="203"/>
      <c r="Z27" s="203">
        <v>5</v>
      </c>
      <c r="AA27" s="203"/>
      <c r="AB27" s="37"/>
      <c r="AC27" s="203"/>
      <c r="AD27" s="203"/>
      <c r="AE27" s="203"/>
      <c r="AF27" s="203"/>
      <c r="AG27" s="203"/>
      <c r="AH27" s="203"/>
      <c r="AI27" s="203"/>
      <c r="AJ27" s="203">
        <f t="shared" si="5"/>
        <v>25</v>
      </c>
      <c r="AK27" s="203">
        <f t="shared" si="6"/>
        <v>25</v>
      </c>
      <c r="AL27" s="37" t="s">
        <v>54</v>
      </c>
      <c r="AM27" s="201">
        <v>2</v>
      </c>
      <c r="AN27" s="202">
        <f>SUM(S27,AK27)</f>
        <v>25</v>
      </c>
      <c r="AO27" s="202">
        <f t="shared" si="3"/>
        <v>2</v>
      </c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</row>
    <row r="28" spans="1:111" s="5" customFormat="1" ht="25.5" x14ac:dyDescent="0.2">
      <c r="A28" s="85">
        <v>11</v>
      </c>
      <c r="B28" s="39" t="s">
        <v>21</v>
      </c>
      <c r="C28" s="94" t="s">
        <v>101</v>
      </c>
      <c r="D28" s="44"/>
      <c r="E28" s="203"/>
      <c r="F28" s="203"/>
      <c r="G28" s="203"/>
      <c r="H28" s="203"/>
      <c r="I28" s="203"/>
      <c r="J28" s="37"/>
      <c r="K28" s="203"/>
      <c r="L28" s="203"/>
      <c r="M28" s="203"/>
      <c r="N28" s="203"/>
      <c r="O28" s="203"/>
      <c r="P28" s="203"/>
      <c r="Q28" s="203"/>
      <c r="R28" s="203">
        <f t="shared" si="4"/>
        <v>0</v>
      </c>
      <c r="S28" s="203">
        <f t="shared" si="1"/>
        <v>0</v>
      </c>
      <c r="T28" s="37"/>
      <c r="U28" s="206"/>
      <c r="V28" s="205">
        <v>15</v>
      </c>
      <c r="W28" s="203"/>
      <c r="X28" s="203">
        <v>10</v>
      </c>
      <c r="Y28" s="203"/>
      <c r="Z28" s="203">
        <v>10</v>
      </c>
      <c r="AA28" s="203"/>
      <c r="AB28" s="37"/>
      <c r="AC28" s="203"/>
      <c r="AD28" s="203"/>
      <c r="AE28" s="203"/>
      <c r="AF28" s="203"/>
      <c r="AG28" s="203"/>
      <c r="AH28" s="203"/>
      <c r="AI28" s="203"/>
      <c r="AJ28" s="203">
        <f t="shared" si="5"/>
        <v>35</v>
      </c>
      <c r="AK28" s="203">
        <f t="shared" si="6"/>
        <v>35</v>
      </c>
      <c r="AL28" s="37" t="s">
        <v>54</v>
      </c>
      <c r="AM28" s="207">
        <v>3</v>
      </c>
      <c r="AN28" s="202">
        <f>SUM(S28,AK28)</f>
        <v>35</v>
      </c>
      <c r="AO28" s="202">
        <f t="shared" si="3"/>
        <v>3</v>
      </c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</row>
    <row r="29" spans="1:111" s="5" customFormat="1" ht="13.5" customHeight="1" x14ac:dyDescent="0.2">
      <c r="A29" s="85">
        <v>12</v>
      </c>
      <c r="B29" s="39" t="s">
        <v>21</v>
      </c>
      <c r="C29" s="94" t="s">
        <v>42</v>
      </c>
      <c r="D29" s="205">
        <v>10</v>
      </c>
      <c r="E29" s="203"/>
      <c r="F29" s="203">
        <v>20</v>
      </c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>
        <f t="shared" si="4"/>
        <v>30</v>
      </c>
      <c r="S29" s="203">
        <f>SUM(D29:Q29)</f>
        <v>30</v>
      </c>
      <c r="T29" s="37" t="s">
        <v>53</v>
      </c>
      <c r="U29" s="206">
        <v>2</v>
      </c>
      <c r="V29" s="205"/>
      <c r="W29" s="37"/>
      <c r="X29" s="203"/>
      <c r="Y29" s="203"/>
      <c r="Z29" s="203"/>
      <c r="AA29" s="203"/>
      <c r="AB29" s="203"/>
      <c r="AC29" s="203">
        <v>20</v>
      </c>
      <c r="AD29" s="203"/>
      <c r="AE29" s="203"/>
      <c r="AF29" s="203"/>
      <c r="AG29" s="203"/>
      <c r="AH29" s="203"/>
      <c r="AI29" s="203"/>
      <c r="AJ29" s="203">
        <f t="shared" si="5"/>
        <v>20</v>
      </c>
      <c r="AK29" s="203">
        <f t="shared" si="6"/>
        <v>20</v>
      </c>
      <c r="AL29" s="37" t="s">
        <v>54</v>
      </c>
      <c r="AM29" s="201">
        <v>2</v>
      </c>
      <c r="AN29" s="202">
        <f t="shared" ref="AN29:AN31" si="7">SUM(S29,AK29)</f>
        <v>50</v>
      </c>
      <c r="AO29" s="202">
        <f t="shared" si="3"/>
        <v>4</v>
      </c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</row>
    <row r="30" spans="1:111" s="5" customFormat="1" ht="13.5" customHeight="1" x14ac:dyDescent="0.2">
      <c r="A30" s="85">
        <v>13</v>
      </c>
      <c r="B30" s="39" t="s">
        <v>21</v>
      </c>
      <c r="C30" s="94" t="s">
        <v>41</v>
      </c>
      <c r="D30" s="205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>
        <f t="shared" si="4"/>
        <v>0</v>
      </c>
      <c r="S30" s="203">
        <f>SUM(D30:Q30)</f>
        <v>0</v>
      </c>
      <c r="T30" s="37"/>
      <c r="U30" s="206"/>
      <c r="V30" s="205">
        <v>15</v>
      </c>
      <c r="W30" s="203"/>
      <c r="X30" s="203">
        <v>30</v>
      </c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>
        <f t="shared" si="5"/>
        <v>45</v>
      </c>
      <c r="AK30" s="203">
        <f t="shared" si="6"/>
        <v>45</v>
      </c>
      <c r="AL30" s="37" t="s">
        <v>53</v>
      </c>
      <c r="AM30" s="201">
        <v>3</v>
      </c>
      <c r="AN30" s="202">
        <f t="shared" si="7"/>
        <v>45</v>
      </c>
      <c r="AO30" s="202">
        <f t="shared" si="3"/>
        <v>3</v>
      </c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</row>
    <row r="31" spans="1:111" s="76" customFormat="1" ht="13.5" customHeight="1" thickBot="1" x14ac:dyDescent="0.25">
      <c r="A31" s="96">
        <v>14</v>
      </c>
      <c r="B31" s="97" t="s">
        <v>117</v>
      </c>
      <c r="C31" s="171" t="s">
        <v>118</v>
      </c>
      <c r="D31" s="98"/>
      <c r="E31" s="208"/>
      <c r="F31" s="208"/>
      <c r="G31" s="99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>
        <f t="shared" si="4"/>
        <v>0</v>
      </c>
      <c r="S31" s="208">
        <f>SUM(D31:Q31)</f>
        <v>0</v>
      </c>
      <c r="T31" s="99"/>
      <c r="U31" s="209"/>
      <c r="V31" s="210">
        <v>10</v>
      </c>
      <c r="W31" s="208"/>
      <c r="X31" s="208"/>
      <c r="Y31" s="208">
        <v>10</v>
      </c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>
        <f t="shared" si="5"/>
        <v>20</v>
      </c>
      <c r="AK31" s="208">
        <f t="shared" si="6"/>
        <v>20</v>
      </c>
      <c r="AL31" s="211" t="s">
        <v>53</v>
      </c>
      <c r="AM31" s="212"/>
      <c r="AN31" s="213">
        <f t="shared" si="7"/>
        <v>20</v>
      </c>
      <c r="AO31" s="213">
        <f t="shared" si="3"/>
        <v>0</v>
      </c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</row>
    <row r="32" spans="1:111" s="3" customFormat="1" ht="15.95" customHeight="1" thickBot="1" x14ac:dyDescent="0.25">
      <c r="A32" s="260" t="s">
        <v>103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1"/>
      <c r="AO32" s="26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</row>
    <row r="33" spans="1:111" s="13" customFormat="1" ht="13.5" customHeight="1" x14ac:dyDescent="0.2">
      <c r="A33" s="86">
        <v>15</v>
      </c>
      <c r="B33" s="87" t="s">
        <v>21</v>
      </c>
      <c r="C33" s="93" t="s">
        <v>39</v>
      </c>
      <c r="D33" s="214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>
        <f t="shared" ref="R33:R38" si="8">SUM(D33:O33)</f>
        <v>0</v>
      </c>
      <c r="S33" s="197">
        <f t="shared" ref="S33:S38" si="9">SUM(D33:Q33)</f>
        <v>0</v>
      </c>
      <c r="T33" s="215"/>
      <c r="U33" s="216"/>
      <c r="V33" s="214"/>
      <c r="W33" s="197">
        <v>10</v>
      </c>
      <c r="X33" s="197"/>
      <c r="Y33" s="197">
        <v>15</v>
      </c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>
        <f t="shared" ref="AJ33:AJ38" si="10">SUM(V33:AG33)</f>
        <v>25</v>
      </c>
      <c r="AK33" s="197">
        <f t="shared" ref="AK33:AK38" si="11">SUM(V33:AI33)</f>
        <v>25</v>
      </c>
      <c r="AL33" s="215" t="s">
        <v>53</v>
      </c>
      <c r="AM33" s="198">
        <v>2</v>
      </c>
      <c r="AN33" s="199">
        <f t="shared" ref="AN33:AN40" si="12">SUM(S33,AK33)</f>
        <v>25</v>
      </c>
      <c r="AO33" s="199">
        <f t="shared" ref="AO33:AO40" si="13">SUM(U33,AM33)</f>
        <v>2</v>
      </c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</row>
    <row r="34" spans="1:111" s="13" customFormat="1" ht="25.5" x14ac:dyDescent="0.2">
      <c r="A34" s="85">
        <v>16</v>
      </c>
      <c r="B34" s="39" t="s">
        <v>21</v>
      </c>
      <c r="C34" s="94" t="s">
        <v>79</v>
      </c>
      <c r="D34" s="205">
        <v>10</v>
      </c>
      <c r="E34" s="203"/>
      <c r="F34" s="203">
        <v>20</v>
      </c>
      <c r="G34" s="37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>
        <f t="shared" si="8"/>
        <v>30</v>
      </c>
      <c r="S34" s="203">
        <f t="shared" si="9"/>
        <v>30</v>
      </c>
      <c r="T34" s="37" t="s">
        <v>53</v>
      </c>
      <c r="U34" s="206">
        <v>2.5</v>
      </c>
      <c r="V34" s="205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>
        <f t="shared" si="10"/>
        <v>0</v>
      </c>
      <c r="AK34" s="203">
        <f t="shared" si="11"/>
        <v>0</v>
      </c>
      <c r="AL34" s="37"/>
      <c r="AM34" s="201"/>
      <c r="AN34" s="202">
        <f t="shared" si="12"/>
        <v>30</v>
      </c>
      <c r="AO34" s="202">
        <f t="shared" si="13"/>
        <v>2.5</v>
      </c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</row>
    <row r="35" spans="1:111" s="13" customFormat="1" ht="25.5" x14ac:dyDescent="0.2">
      <c r="A35" s="85">
        <v>17</v>
      </c>
      <c r="B35" s="39" t="s">
        <v>21</v>
      </c>
      <c r="C35" s="94" t="s">
        <v>80</v>
      </c>
      <c r="D35" s="205">
        <v>10</v>
      </c>
      <c r="E35" s="37"/>
      <c r="F35" s="203">
        <v>20</v>
      </c>
      <c r="G35" s="37"/>
      <c r="H35" s="203"/>
      <c r="I35" s="203"/>
      <c r="J35" s="37"/>
      <c r="K35" s="203"/>
      <c r="L35" s="203"/>
      <c r="M35" s="203"/>
      <c r="N35" s="203"/>
      <c r="O35" s="203"/>
      <c r="P35" s="203"/>
      <c r="Q35" s="203"/>
      <c r="R35" s="203">
        <f t="shared" si="8"/>
        <v>30</v>
      </c>
      <c r="S35" s="203">
        <f t="shared" si="9"/>
        <v>30</v>
      </c>
      <c r="T35" s="37" t="s">
        <v>53</v>
      </c>
      <c r="U35" s="206">
        <v>3</v>
      </c>
      <c r="V35" s="205"/>
      <c r="W35" s="203"/>
      <c r="X35" s="203"/>
      <c r="Y35" s="203"/>
      <c r="Z35" s="203"/>
      <c r="AA35" s="203"/>
      <c r="AB35" s="37"/>
      <c r="AC35" s="203"/>
      <c r="AD35" s="203"/>
      <c r="AE35" s="203"/>
      <c r="AF35" s="203"/>
      <c r="AG35" s="203"/>
      <c r="AH35" s="203"/>
      <c r="AI35" s="203"/>
      <c r="AJ35" s="203">
        <f t="shared" si="10"/>
        <v>0</v>
      </c>
      <c r="AK35" s="203">
        <f t="shared" si="11"/>
        <v>0</v>
      </c>
      <c r="AL35" s="37"/>
      <c r="AM35" s="201"/>
      <c r="AN35" s="202">
        <f t="shared" si="12"/>
        <v>30</v>
      </c>
      <c r="AO35" s="202">
        <f t="shared" si="13"/>
        <v>3</v>
      </c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</row>
    <row r="36" spans="1:111" s="13" customFormat="1" ht="13.5" customHeight="1" x14ac:dyDescent="0.2">
      <c r="A36" s="85">
        <v>18</v>
      </c>
      <c r="B36" s="39" t="s">
        <v>21</v>
      </c>
      <c r="C36" s="94" t="s">
        <v>40</v>
      </c>
      <c r="D36" s="205"/>
      <c r="E36" s="37"/>
      <c r="F36" s="203"/>
      <c r="G36" s="37"/>
      <c r="H36" s="203"/>
      <c r="I36" s="203"/>
      <c r="J36" s="37"/>
      <c r="K36" s="203"/>
      <c r="L36" s="203"/>
      <c r="M36" s="203"/>
      <c r="N36" s="203"/>
      <c r="O36" s="203"/>
      <c r="P36" s="203"/>
      <c r="Q36" s="37"/>
      <c r="R36" s="203">
        <f t="shared" si="8"/>
        <v>0</v>
      </c>
      <c r="S36" s="203">
        <f t="shared" si="9"/>
        <v>0</v>
      </c>
      <c r="T36" s="37"/>
      <c r="U36" s="206"/>
      <c r="V36" s="205">
        <v>10</v>
      </c>
      <c r="W36" s="203"/>
      <c r="X36" s="203">
        <v>20</v>
      </c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>
        <f t="shared" si="10"/>
        <v>30</v>
      </c>
      <c r="AK36" s="203">
        <f t="shared" si="11"/>
        <v>30</v>
      </c>
      <c r="AL36" s="37" t="s">
        <v>53</v>
      </c>
      <c r="AM36" s="201">
        <v>2.5</v>
      </c>
      <c r="AN36" s="202">
        <f t="shared" si="12"/>
        <v>30</v>
      </c>
      <c r="AO36" s="202">
        <f t="shared" si="13"/>
        <v>2.5</v>
      </c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</row>
    <row r="37" spans="1:111" s="13" customFormat="1" ht="13.5" customHeight="1" x14ac:dyDescent="0.2">
      <c r="A37" s="85">
        <v>19</v>
      </c>
      <c r="B37" s="39" t="s">
        <v>21</v>
      </c>
      <c r="C37" s="94" t="s">
        <v>81</v>
      </c>
      <c r="D37" s="205"/>
      <c r="E37" s="203"/>
      <c r="F37" s="203"/>
      <c r="G37" s="203"/>
      <c r="H37" s="203"/>
      <c r="I37" s="203"/>
      <c r="J37" s="37"/>
      <c r="K37" s="203"/>
      <c r="L37" s="203"/>
      <c r="M37" s="203"/>
      <c r="N37" s="203"/>
      <c r="O37" s="203"/>
      <c r="P37" s="203"/>
      <c r="Q37" s="203"/>
      <c r="R37" s="203">
        <f t="shared" si="8"/>
        <v>0</v>
      </c>
      <c r="S37" s="203">
        <f t="shared" si="9"/>
        <v>0</v>
      </c>
      <c r="T37" s="37"/>
      <c r="U37" s="206"/>
      <c r="V37" s="205">
        <v>5</v>
      </c>
      <c r="W37" s="203"/>
      <c r="X37" s="203">
        <v>10</v>
      </c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>
        <f t="shared" si="10"/>
        <v>15</v>
      </c>
      <c r="AK37" s="203">
        <f t="shared" si="11"/>
        <v>15</v>
      </c>
      <c r="AL37" s="37" t="s">
        <v>53</v>
      </c>
      <c r="AM37" s="201">
        <v>1</v>
      </c>
      <c r="AN37" s="202">
        <f t="shared" si="12"/>
        <v>15</v>
      </c>
      <c r="AO37" s="217">
        <f t="shared" si="13"/>
        <v>1</v>
      </c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</row>
    <row r="38" spans="1:111" s="7" customFormat="1" ht="14.25" customHeight="1" thickBot="1" x14ac:dyDescent="0.25">
      <c r="A38" s="68">
        <v>20</v>
      </c>
      <c r="B38" s="91" t="s">
        <v>21</v>
      </c>
      <c r="C38" s="95" t="s">
        <v>31</v>
      </c>
      <c r="D38" s="118"/>
      <c r="E38" s="62">
        <v>5</v>
      </c>
      <c r="F38" s="62"/>
      <c r="G38" s="62"/>
      <c r="H38" s="62"/>
      <c r="I38" s="62"/>
      <c r="J38" s="62"/>
      <c r="K38" s="218"/>
      <c r="L38" s="62"/>
      <c r="M38" s="62"/>
      <c r="N38" s="62"/>
      <c r="O38" s="62"/>
      <c r="P38" s="62"/>
      <c r="Q38" s="62"/>
      <c r="R38" s="62">
        <f t="shared" si="8"/>
        <v>5</v>
      </c>
      <c r="S38" s="219">
        <f t="shared" si="9"/>
        <v>5</v>
      </c>
      <c r="T38" s="119" t="s">
        <v>53</v>
      </c>
      <c r="U38" s="122">
        <v>0.5</v>
      </c>
      <c r="V38" s="118"/>
      <c r="W38" s="62">
        <v>5</v>
      </c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>
        <f t="shared" si="10"/>
        <v>5</v>
      </c>
      <c r="AK38" s="62">
        <f t="shared" si="11"/>
        <v>5</v>
      </c>
      <c r="AL38" s="220" t="s">
        <v>53</v>
      </c>
      <c r="AM38" s="221">
        <v>0.5</v>
      </c>
      <c r="AN38" s="124">
        <f t="shared" si="12"/>
        <v>10</v>
      </c>
      <c r="AO38" s="142">
        <f t="shared" si="13"/>
        <v>1</v>
      </c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</row>
    <row r="39" spans="1:111" s="21" customFormat="1" ht="15.95" customHeight="1" thickBot="1" x14ac:dyDescent="0.25">
      <c r="A39" s="257" t="s">
        <v>56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H39" s="258"/>
      <c r="AI39" s="258"/>
      <c r="AJ39" s="258"/>
      <c r="AK39" s="258"/>
      <c r="AL39" s="258"/>
      <c r="AM39" s="258"/>
      <c r="AN39" s="258"/>
      <c r="AO39" s="25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</row>
    <row r="40" spans="1:111" s="8" customFormat="1" ht="15" customHeight="1" thickBot="1" x14ac:dyDescent="0.25">
      <c r="A40" s="100">
        <v>21</v>
      </c>
      <c r="B40" s="101" t="s">
        <v>21</v>
      </c>
      <c r="C40" s="102" t="s">
        <v>68</v>
      </c>
      <c r="D40" s="222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>
        <f>SUM(D40:O40)</f>
        <v>0</v>
      </c>
      <c r="S40" s="223">
        <f>SUM(D40:Q40)</f>
        <v>0</v>
      </c>
      <c r="T40" s="189"/>
      <c r="U40" s="224"/>
      <c r="V40" s="222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189"/>
      <c r="AJ40" s="139">
        <f t="shared" ref="AJ40" si="14">SUM(V40:AG40)</f>
        <v>0</v>
      </c>
      <c r="AK40" s="189">
        <f t="shared" ref="AK40" si="15">SUM(V40:AI40)</f>
        <v>0</v>
      </c>
      <c r="AL40" s="189" t="s">
        <v>53</v>
      </c>
      <c r="AM40" s="225">
        <v>4</v>
      </c>
      <c r="AN40" s="160">
        <f t="shared" si="12"/>
        <v>0</v>
      </c>
      <c r="AO40" s="226">
        <f t="shared" si="13"/>
        <v>4</v>
      </c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</row>
    <row r="41" spans="1:111" s="8" customFormat="1" ht="15.95" customHeight="1" thickBot="1" x14ac:dyDescent="0.25">
      <c r="A41" s="249" t="s">
        <v>55</v>
      </c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5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</row>
    <row r="42" spans="1:111" s="3" customFormat="1" ht="26.25" customHeight="1" x14ac:dyDescent="0.2">
      <c r="A42" s="86">
        <v>22</v>
      </c>
      <c r="B42" s="87" t="s">
        <v>21</v>
      </c>
      <c r="C42" s="88" t="s">
        <v>82</v>
      </c>
      <c r="D42" s="227"/>
      <c r="E42" s="197"/>
      <c r="F42" s="197"/>
      <c r="G42" s="197"/>
      <c r="H42" s="197"/>
      <c r="I42" s="197"/>
      <c r="J42" s="215"/>
      <c r="K42" s="197"/>
      <c r="L42" s="197"/>
      <c r="M42" s="197"/>
      <c r="N42" s="197"/>
      <c r="O42" s="197"/>
      <c r="P42" s="228">
        <v>20</v>
      </c>
      <c r="Q42" s="197"/>
      <c r="R42" s="197">
        <f>SUM(D42:O42)</f>
        <v>0</v>
      </c>
      <c r="S42" s="197">
        <f>SUM(D42:Q42)</f>
        <v>20</v>
      </c>
      <c r="T42" s="215" t="s">
        <v>53</v>
      </c>
      <c r="U42" s="229">
        <v>1</v>
      </c>
      <c r="V42" s="214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215"/>
      <c r="AM42" s="230"/>
      <c r="AN42" s="199">
        <f>SUM(S42,AK42)</f>
        <v>20</v>
      </c>
      <c r="AO42" s="231">
        <f t="shared" ref="AO42" si="16">SUM(U42,AM42)</f>
        <v>1</v>
      </c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</row>
    <row r="43" spans="1:111" s="12" customFormat="1" ht="38.25" x14ac:dyDescent="0.2">
      <c r="A43" s="36">
        <v>23</v>
      </c>
      <c r="B43" s="39" t="s">
        <v>21</v>
      </c>
      <c r="C43" s="89" t="s">
        <v>83</v>
      </c>
      <c r="D43" s="232"/>
      <c r="E43" s="45"/>
      <c r="F43" s="45"/>
      <c r="G43" s="45"/>
      <c r="H43" s="45"/>
      <c r="I43" s="45"/>
      <c r="J43" s="45"/>
      <c r="K43" s="200"/>
      <c r="L43" s="45"/>
      <c r="M43" s="45"/>
      <c r="N43" s="45"/>
      <c r="O43" s="45"/>
      <c r="P43" s="203">
        <v>40</v>
      </c>
      <c r="Q43" s="45"/>
      <c r="R43" s="203">
        <f>SUM(D43:O43)</f>
        <v>0</v>
      </c>
      <c r="S43" s="45">
        <f t="shared" ref="S43" si="17">SUM(D43:Q43)</f>
        <v>40</v>
      </c>
      <c r="T43" s="46" t="s">
        <v>53</v>
      </c>
      <c r="U43" s="73">
        <v>2</v>
      </c>
      <c r="V43" s="44"/>
      <c r="W43" s="46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6"/>
      <c r="AM43" s="206"/>
      <c r="AN43" s="127">
        <f t="shared" ref="AN43" si="18">SUM(S43,AK43)</f>
        <v>40</v>
      </c>
      <c r="AO43" s="233">
        <f t="shared" ref="AO43" si="19">SUM(U43,AM43)</f>
        <v>2</v>
      </c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</row>
    <row r="44" spans="1:111" s="12" customFormat="1" ht="39" customHeight="1" x14ac:dyDescent="0.2">
      <c r="A44" s="36">
        <v>24</v>
      </c>
      <c r="B44" s="39" t="s">
        <v>21</v>
      </c>
      <c r="C44" s="89" t="s">
        <v>84</v>
      </c>
      <c r="D44" s="232"/>
      <c r="E44" s="45"/>
      <c r="F44" s="45"/>
      <c r="G44" s="45"/>
      <c r="H44" s="45"/>
      <c r="I44" s="45"/>
      <c r="J44" s="45"/>
      <c r="K44" s="200"/>
      <c r="L44" s="45"/>
      <c r="M44" s="45"/>
      <c r="N44" s="45"/>
      <c r="O44" s="45"/>
      <c r="P44" s="45">
        <v>40</v>
      </c>
      <c r="Q44" s="45"/>
      <c r="R44" s="203">
        <f>SUM(D44:O44)</f>
        <v>0</v>
      </c>
      <c r="S44" s="45">
        <f t="shared" ref="S44" si="20">SUM(D44:Q44)</f>
        <v>40</v>
      </c>
      <c r="T44" s="46" t="s">
        <v>53</v>
      </c>
      <c r="U44" s="73">
        <v>2</v>
      </c>
      <c r="V44" s="44"/>
      <c r="W44" s="46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6"/>
      <c r="AM44" s="206"/>
      <c r="AN44" s="127">
        <f t="shared" ref="AN44" si="21">SUM(S44,AK44)</f>
        <v>40</v>
      </c>
      <c r="AO44" s="233">
        <f t="shared" ref="AO44" si="22">SUM(U44,AM44)</f>
        <v>2</v>
      </c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</row>
    <row r="45" spans="1:111" s="5" customFormat="1" ht="28.5" customHeight="1" thickBot="1" x14ac:dyDescent="0.25">
      <c r="A45" s="90">
        <v>25</v>
      </c>
      <c r="B45" s="91" t="s">
        <v>21</v>
      </c>
      <c r="C45" s="92" t="s">
        <v>85</v>
      </c>
      <c r="D45" s="234"/>
      <c r="E45" s="219"/>
      <c r="F45" s="219"/>
      <c r="G45" s="219"/>
      <c r="H45" s="219"/>
      <c r="I45" s="219"/>
      <c r="J45" s="220"/>
      <c r="K45" s="219"/>
      <c r="L45" s="219"/>
      <c r="M45" s="219"/>
      <c r="N45" s="219"/>
      <c r="O45" s="219"/>
      <c r="P45" s="219"/>
      <c r="Q45" s="219"/>
      <c r="R45" s="219">
        <f t="shared" ref="R45" si="23">SUM(D45:P45)</f>
        <v>0</v>
      </c>
      <c r="S45" s="219"/>
      <c r="T45" s="220"/>
      <c r="U45" s="235"/>
      <c r="V45" s="236"/>
      <c r="W45" s="219"/>
      <c r="X45" s="219"/>
      <c r="Y45" s="219"/>
      <c r="Z45" s="219"/>
      <c r="AA45" s="219"/>
      <c r="AB45" s="220"/>
      <c r="AC45" s="219"/>
      <c r="AD45" s="219"/>
      <c r="AE45" s="219"/>
      <c r="AF45" s="219"/>
      <c r="AG45" s="219"/>
      <c r="AH45" s="219">
        <v>40</v>
      </c>
      <c r="AI45" s="219"/>
      <c r="AJ45" s="219">
        <f>SUM(V45:AG45)</f>
        <v>0</v>
      </c>
      <c r="AK45" s="219">
        <f>SUM(V45:AI45)</f>
        <v>40</v>
      </c>
      <c r="AL45" s="220" t="s">
        <v>53</v>
      </c>
      <c r="AM45" s="237">
        <v>2</v>
      </c>
      <c r="AN45" s="142">
        <f>SUM(S45,AK45)</f>
        <v>40</v>
      </c>
      <c r="AO45" s="238">
        <f t="shared" ref="AO45" si="24">SUM(U45,AM45)</f>
        <v>2</v>
      </c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</row>
    <row r="46" spans="1:111" ht="15.95" customHeight="1" thickBot="1" x14ac:dyDescent="0.25">
      <c r="A46" s="255" t="s">
        <v>2</v>
      </c>
      <c r="B46" s="256"/>
      <c r="C46" s="256"/>
      <c r="D46" s="243">
        <f>SUM(D17:D40)</f>
        <v>110</v>
      </c>
      <c r="E46" s="243">
        <f>SUM(E17:E40)</f>
        <v>5</v>
      </c>
      <c r="F46" s="243">
        <f>SUM(F17:F40)</f>
        <v>120</v>
      </c>
      <c r="G46" s="243">
        <f t="shared" ref="G46:O46" si="25">SUM(G17:G40)</f>
        <v>0</v>
      </c>
      <c r="H46" s="243">
        <f>SUM(H17:H40)</f>
        <v>15</v>
      </c>
      <c r="I46" s="243">
        <f t="shared" si="25"/>
        <v>0</v>
      </c>
      <c r="J46" s="243">
        <f t="shared" si="25"/>
        <v>0</v>
      </c>
      <c r="K46" s="243">
        <f>SUM(K17:K40)</f>
        <v>20</v>
      </c>
      <c r="L46" s="243">
        <f t="shared" si="25"/>
        <v>0</v>
      </c>
      <c r="M46" s="243">
        <f t="shared" si="25"/>
        <v>0</v>
      </c>
      <c r="N46" s="243">
        <f t="shared" si="25"/>
        <v>0</v>
      </c>
      <c r="O46" s="243">
        <f t="shared" si="25"/>
        <v>0</v>
      </c>
      <c r="P46" s="243">
        <f>SUM(P42:P45)</f>
        <v>100</v>
      </c>
      <c r="Q46" s="243">
        <f>SUM(Q17:Q40)</f>
        <v>0</v>
      </c>
      <c r="R46" s="243">
        <f>SUM(R17:R45)</f>
        <v>270</v>
      </c>
      <c r="S46" s="243">
        <f>SUM(S17:S45)</f>
        <v>370</v>
      </c>
      <c r="T46" s="243"/>
      <c r="U46" s="244">
        <f>SUM(U17:U45)</f>
        <v>30</v>
      </c>
      <c r="V46" s="243">
        <f>SUM(V17:V40)-V31</f>
        <v>85</v>
      </c>
      <c r="W46" s="243">
        <f>SUM(W17:W40)</f>
        <v>15</v>
      </c>
      <c r="X46" s="243">
        <f>SUM(X17:X40)</f>
        <v>105</v>
      </c>
      <c r="Y46" s="243">
        <f>SUM(Y17:Y40)-Y31</f>
        <v>15</v>
      </c>
      <c r="Z46" s="243">
        <f>SUM(Z17:Z40)</f>
        <v>40</v>
      </c>
      <c r="AA46" s="243">
        <f t="shared" ref="AA46:AG46" si="26">SUM(SUM(AA17:AA30),SUM(AA33:AA40))</f>
        <v>0</v>
      </c>
      <c r="AB46" s="243">
        <f t="shared" si="26"/>
        <v>0</v>
      </c>
      <c r="AC46" s="243">
        <f>SUM(AC17:AC40)-AC31</f>
        <v>20</v>
      </c>
      <c r="AD46" s="243">
        <f t="shared" si="26"/>
        <v>0</v>
      </c>
      <c r="AE46" s="243">
        <f>SUM(AE17:AE40)-AE31</f>
        <v>30</v>
      </c>
      <c r="AF46" s="243">
        <f t="shared" si="26"/>
        <v>0</v>
      </c>
      <c r="AG46" s="243">
        <f t="shared" si="26"/>
        <v>0</v>
      </c>
      <c r="AH46" s="243">
        <f>SUM(AH17:AH45)</f>
        <v>40</v>
      </c>
      <c r="AI46" s="243">
        <f>SUM(SUM(AI17:AI30),SUM(AI33:AI40))</f>
        <v>0</v>
      </c>
      <c r="AJ46" s="243">
        <f>SUM(AJ17:AJ45)-AJ31</f>
        <v>310</v>
      </c>
      <c r="AK46" s="243">
        <f>SUM(AK17:AK45)-AK31</f>
        <v>350</v>
      </c>
      <c r="AL46" s="243">
        <f>SUM(SUM(AL17:AL30),SUM(AL33:AL40))</f>
        <v>0</v>
      </c>
      <c r="AM46" s="244">
        <f>SUM(AM17:AM45)</f>
        <v>30</v>
      </c>
      <c r="AN46" s="244">
        <f>SUM(AN17:AN45)-AN31</f>
        <v>720</v>
      </c>
      <c r="AO46" s="244">
        <f>SUM(U46,AM46)</f>
        <v>60</v>
      </c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</row>
    <row r="47" spans="1:111" ht="12.75" x14ac:dyDescent="0.2">
      <c r="A47" s="14"/>
      <c r="B47" s="14"/>
      <c r="C47" s="14" t="s">
        <v>71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</row>
    <row r="48" spans="1:111" ht="12.75" x14ac:dyDescent="0.2">
      <c r="A48" s="14"/>
      <c r="B48" s="14"/>
      <c r="C48" s="14" t="s">
        <v>34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</row>
    <row r="49" spans="1:60" ht="15.75" x14ac:dyDescent="0.2">
      <c r="A49" s="14"/>
      <c r="B49" s="14"/>
      <c r="C49" s="33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</row>
    <row r="50" spans="1:60" ht="14.25" x14ac:dyDescent="0.2">
      <c r="A50" s="14"/>
      <c r="B50" s="14"/>
      <c r="C50" s="162" t="s">
        <v>119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5"/>
      <c r="AO50" s="14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</row>
    <row r="51" spans="1:60" x14ac:dyDescent="0.2">
      <c r="A51" s="14"/>
      <c r="B51" s="14"/>
      <c r="C51" s="167" t="s">
        <v>110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 t="s">
        <v>63</v>
      </c>
      <c r="AM51" s="14"/>
      <c r="AN51" s="15"/>
      <c r="AO51" s="14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</row>
    <row r="52" spans="1:60" s="161" customFormat="1" ht="14.25" x14ac:dyDescent="0.2">
      <c r="A52" s="14"/>
      <c r="B52" s="14"/>
      <c r="C52" s="167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5"/>
      <c r="AO52" s="14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</row>
    <row r="53" spans="1:60" s="104" customFormat="1" x14ac:dyDescent="0.2">
      <c r="A53" s="14"/>
      <c r="B53" s="14"/>
      <c r="C53" s="27"/>
      <c r="D53" s="14"/>
      <c r="E53" s="14"/>
      <c r="F53" s="14"/>
      <c r="G53" s="14"/>
      <c r="H53" s="14"/>
      <c r="I53" s="14"/>
      <c r="J53" s="14"/>
      <c r="K53" s="14"/>
      <c r="L53" s="14"/>
      <c r="M53" s="169" t="s">
        <v>108</v>
      </c>
      <c r="N53" s="2"/>
      <c r="O53" s="2"/>
      <c r="P53" s="2"/>
      <c r="Q53" s="2"/>
      <c r="R53" s="2"/>
      <c r="S53" s="2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5"/>
      <c r="AO53" s="14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</row>
    <row r="54" spans="1:60" ht="12.75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 t="s">
        <v>109</v>
      </c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 t="s">
        <v>99</v>
      </c>
      <c r="AG54" s="14"/>
      <c r="AH54" s="14"/>
      <c r="AI54" s="14"/>
      <c r="AJ54" s="14"/>
      <c r="AK54" s="14"/>
      <c r="AL54" s="14"/>
      <c r="AM54" s="14"/>
      <c r="AN54" s="14"/>
      <c r="AO54" s="1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</row>
    <row r="55" spans="1:60" ht="12.75" x14ac:dyDescent="0.2">
      <c r="A55" s="14"/>
      <c r="B55" s="14"/>
      <c r="C55" s="14" t="s">
        <v>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54" t="s">
        <v>3</v>
      </c>
      <c r="P55" s="254"/>
      <c r="Q55" s="254"/>
      <c r="R55" s="254"/>
      <c r="S55" s="254"/>
      <c r="T55" s="254"/>
      <c r="U55" s="25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 t="s">
        <v>4</v>
      </c>
      <c r="AG55" s="14"/>
      <c r="AH55" s="14"/>
      <c r="AI55" s="14"/>
      <c r="AJ55" s="14"/>
      <c r="AK55" s="14"/>
      <c r="AL55" s="14"/>
      <c r="AM55" s="14"/>
      <c r="AN55" s="14"/>
      <c r="AO55" s="14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</row>
    <row r="56" spans="1:60" ht="12.75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</row>
    <row r="57" spans="1:60" customFormat="1" ht="12.75" x14ac:dyDescent="0.2"/>
    <row r="58" spans="1:60" customFormat="1" ht="12.75" x14ac:dyDescent="0.2"/>
    <row r="59" spans="1:60" customFormat="1" ht="12.75" x14ac:dyDescent="0.2"/>
    <row r="60" spans="1:60" customFormat="1" ht="12.75" x14ac:dyDescent="0.2"/>
    <row r="61" spans="1:60" customFormat="1" ht="12.75" x14ac:dyDescent="0.2"/>
    <row r="62" spans="1:60" customFormat="1" ht="12.75" x14ac:dyDescent="0.2"/>
    <row r="63" spans="1:60" customFormat="1" ht="12.75" x14ac:dyDescent="0.2"/>
    <row r="64" spans="1:60" customFormat="1" ht="12.75" x14ac:dyDescent="0.2"/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12.75" x14ac:dyDescent="0.2"/>
    <row r="235" customFormat="1" ht="12.75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12.75" x14ac:dyDescent="0.2"/>
  </sheetData>
  <mergeCells count="15">
    <mergeCell ref="A6:AO6"/>
    <mergeCell ref="A14:A15"/>
    <mergeCell ref="C14:C15"/>
    <mergeCell ref="D14:U14"/>
    <mergeCell ref="V14:AM14"/>
    <mergeCell ref="AN14:AN15"/>
    <mergeCell ref="A16:AO16"/>
    <mergeCell ref="B14:B15"/>
    <mergeCell ref="O55:U55"/>
    <mergeCell ref="A46:C46"/>
    <mergeCell ref="A39:AO39"/>
    <mergeCell ref="A21:AO21"/>
    <mergeCell ref="A32:AO32"/>
    <mergeCell ref="A41:AO41"/>
    <mergeCell ref="AO14:AO15"/>
  </mergeCells>
  <phoneticPr fontId="6" type="noConversion"/>
  <dataValidations count="1">
    <dataValidation type="list" allowBlank="1" showInputMessage="1" showErrorMessage="1" sqref="B17:B20 B22:B31 B42:B45 B33:B38 B40" xr:uid="{00000000-0002-0000-0000-000000000000}">
      <formula1>RodzajeZajec</formula1>
    </dataValidation>
  </dataValidations>
  <printOptions horizontalCentered="1"/>
  <pageMargins left="0.25" right="0.25" top="0.75" bottom="0.75" header="0.3" footer="0.3"/>
  <pageSetup paperSize="9" scale="41" orientation="landscape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AO53"/>
  <sheetViews>
    <sheetView showZeros="0" view="pageBreakPreview" zoomScale="80" zoomScaleNormal="130" zoomScaleSheetLayoutView="80" zoomScalePageLayoutView="60" workbookViewId="0">
      <selection activeCell="P13" sqref="P13"/>
    </sheetView>
  </sheetViews>
  <sheetFormatPr defaultColWidth="11.42578125" defaultRowHeight="15" x14ac:dyDescent="0.2"/>
  <cols>
    <col min="1" max="1" width="4.28515625" style="2" customWidth="1"/>
    <col min="2" max="2" width="15.28515625" style="2" customWidth="1"/>
    <col min="3" max="3" width="51.42578125" style="20" customWidth="1"/>
    <col min="4" max="20" width="6.7109375" style="2" customWidth="1"/>
    <col min="21" max="21" width="6.7109375" style="17" customWidth="1"/>
    <col min="22" max="41" width="6.7109375" style="2" customWidth="1"/>
    <col min="42" max="16384" width="11.42578125" style="2"/>
  </cols>
  <sheetData>
    <row r="4" spans="1:41" x14ac:dyDescent="0.2">
      <c r="AJ4" s="289"/>
      <c r="AK4" s="290"/>
      <c r="AL4" s="290"/>
      <c r="AM4" s="290"/>
      <c r="AN4" s="290"/>
    </row>
    <row r="6" spans="1:41" s="18" customFormat="1" ht="20.100000000000001" customHeight="1" x14ac:dyDescent="0.2">
      <c r="A6" s="265" t="s">
        <v>88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</row>
    <row r="7" spans="1:41" s="18" customFormat="1" ht="20.100000000000001" customHeight="1" x14ac:dyDescent="0.2">
      <c r="A7" s="19"/>
      <c r="B7" s="19"/>
      <c r="C7" s="20"/>
      <c r="D7" s="19"/>
      <c r="E7" s="19"/>
      <c r="F7" s="19"/>
      <c r="G7" s="19"/>
      <c r="H7" s="19"/>
      <c r="I7" s="19"/>
      <c r="J7" s="19"/>
      <c r="K7" s="19"/>
      <c r="L7" s="19"/>
      <c r="N7" s="10" t="s">
        <v>98</v>
      </c>
      <c r="O7" s="19"/>
      <c r="Q7" s="80"/>
      <c r="R7" s="80"/>
      <c r="S7" s="80"/>
      <c r="T7" s="80"/>
      <c r="U7" s="80"/>
      <c r="V7" s="80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</row>
    <row r="8" spans="1:41" x14ac:dyDescent="0.2">
      <c r="N8" s="83" t="s">
        <v>113</v>
      </c>
      <c r="Q8" s="14"/>
      <c r="R8" s="14"/>
      <c r="S8" s="14"/>
      <c r="T8" s="14"/>
      <c r="U8" s="14"/>
      <c r="V8" s="77"/>
    </row>
    <row r="9" spans="1:41" s="21" customFormat="1" ht="15" customHeight="1" x14ac:dyDescent="0.2">
      <c r="A9" s="32" t="s">
        <v>70</v>
      </c>
      <c r="B9" s="29"/>
      <c r="C9" s="28"/>
      <c r="N9" s="83" t="s">
        <v>114</v>
      </c>
      <c r="P9" s="82"/>
      <c r="Q9" s="83"/>
      <c r="R9" s="83"/>
      <c r="S9" s="83"/>
      <c r="T9" s="83"/>
      <c r="U9" s="83"/>
      <c r="V9" s="83"/>
    </row>
    <row r="10" spans="1:41" s="21" customFormat="1" ht="15" customHeight="1" x14ac:dyDescent="0.25">
      <c r="A10" s="28" t="s">
        <v>69</v>
      </c>
      <c r="B10" s="29"/>
      <c r="C10" s="28"/>
      <c r="N10" s="21" t="s">
        <v>115</v>
      </c>
      <c r="U10" s="22"/>
    </row>
    <row r="11" spans="1:41" s="21" customFormat="1" ht="15" customHeight="1" x14ac:dyDescent="0.25">
      <c r="A11" s="28" t="s">
        <v>104</v>
      </c>
      <c r="B11" s="29"/>
      <c r="C11" s="28"/>
      <c r="N11" s="21" t="s">
        <v>116</v>
      </c>
      <c r="U11" s="22"/>
    </row>
    <row r="12" spans="1:41" s="21" customFormat="1" ht="15" customHeight="1" x14ac:dyDescent="0.25">
      <c r="A12" s="28" t="s">
        <v>105</v>
      </c>
      <c r="B12" s="29"/>
      <c r="C12" s="28"/>
      <c r="U12" s="22"/>
    </row>
    <row r="13" spans="1:41" ht="15" customHeight="1" x14ac:dyDescent="0.25">
      <c r="A13" s="30" t="s">
        <v>86</v>
      </c>
      <c r="B13" s="31"/>
      <c r="C13" s="14"/>
      <c r="P13" s="23" t="s">
        <v>24</v>
      </c>
    </row>
    <row r="14" spans="1:41" ht="15.75" thickBot="1" x14ac:dyDescent="0.25"/>
    <row r="15" spans="1:41" ht="13.5" customHeight="1" thickBot="1" x14ac:dyDescent="0.25">
      <c r="A15" s="291" t="s">
        <v>6</v>
      </c>
      <c r="B15" s="300" t="s">
        <v>51</v>
      </c>
      <c r="C15" s="293" t="s">
        <v>5</v>
      </c>
      <c r="D15" s="295" t="s">
        <v>9</v>
      </c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7"/>
      <c r="V15" s="295" t="s">
        <v>10</v>
      </c>
      <c r="W15" s="296"/>
      <c r="X15" s="296"/>
      <c r="Y15" s="296"/>
      <c r="Z15" s="296"/>
      <c r="AA15" s="296"/>
      <c r="AB15" s="296"/>
      <c r="AC15" s="296"/>
      <c r="AD15" s="296"/>
      <c r="AE15" s="296"/>
      <c r="AF15" s="296"/>
      <c r="AG15" s="296"/>
      <c r="AH15" s="296"/>
      <c r="AI15" s="296"/>
      <c r="AJ15" s="296"/>
      <c r="AK15" s="296"/>
      <c r="AL15" s="296"/>
      <c r="AM15" s="297"/>
      <c r="AN15" s="298" t="s">
        <v>11</v>
      </c>
      <c r="AO15" s="298" t="s">
        <v>49</v>
      </c>
    </row>
    <row r="16" spans="1:41" ht="223.5" thickBot="1" x14ac:dyDescent="0.25">
      <c r="A16" s="292"/>
      <c r="B16" s="301"/>
      <c r="C16" s="294"/>
      <c r="D16" s="146" t="s">
        <v>12</v>
      </c>
      <c r="E16" s="147" t="s">
        <v>13</v>
      </c>
      <c r="F16" s="148" t="s">
        <v>65</v>
      </c>
      <c r="G16" s="148" t="s">
        <v>14</v>
      </c>
      <c r="H16" s="148" t="s">
        <v>15</v>
      </c>
      <c r="I16" s="148" t="s">
        <v>16</v>
      </c>
      <c r="J16" s="148" t="s">
        <v>17</v>
      </c>
      <c r="K16" s="148" t="s">
        <v>32</v>
      </c>
      <c r="L16" s="148" t="s">
        <v>66</v>
      </c>
      <c r="M16" s="148" t="s">
        <v>18</v>
      </c>
      <c r="N16" s="148" t="s">
        <v>22</v>
      </c>
      <c r="O16" s="148" t="s">
        <v>50</v>
      </c>
      <c r="P16" s="148" t="s">
        <v>19</v>
      </c>
      <c r="Q16" s="148" t="s">
        <v>0</v>
      </c>
      <c r="R16" s="148" t="s">
        <v>20</v>
      </c>
      <c r="S16" s="148" t="s">
        <v>8</v>
      </c>
      <c r="T16" s="148" t="s">
        <v>1</v>
      </c>
      <c r="U16" s="149" t="s">
        <v>48</v>
      </c>
      <c r="V16" s="146" t="s">
        <v>12</v>
      </c>
      <c r="W16" s="147" t="s">
        <v>13</v>
      </c>
      <c r="X16" s="147" t="s">
        <v>65</v>
      </c>
      <c r="Y16" s="147" t="s">
        <v>14</v>
      </c>
      <c r="Z16" s="147" t="s">
        <v>15</v>
      </c>
      <c r="AA16" s="147" t="s">
        <v>16</v>
      </c>
      <c r="AB16" s="147" t="s">
        <v>17</v>
      </c>
      <c r="AC16" s="148" t="s">
        <v>33</v>
      </c>
      <c r="AD16" s="148" t="s">
        <v>67</v>
      </c>
      <c r="AE16" s="148" t="s">
        <v>18</v>
      </c>
      <c r="AF16" s="148" t="s">
        <v>22</v>
      </c>
      <c r="AG16" s="148" t="s">
        <v>50</v>
      </c>
      <c r="AH16" s="148" t="s">
        <v>19</v>
      </c>
      <c r="AI16" s="148" t="s">
        <v>0</v>
      </c>
      <c r="AJ16" s="148" t="s">
        <v>20</v>
      </c>
      <c r="AK16" s="148" t="s">
        <v>8</v>
      </c>
      <c r="AL16" s="148" t="s">
        <v>1</v>
      </c>
      <c r="AM16" s="150" t="s">
        <v>48</v>
      </c>
      <c r="AN16" s="299"/>
      <c r="AO16" s="299"/>
    </row>
    <row r="17" spans="1:41" ht="15.95" customHeight="1" thickBot="1" x14ac:dyDescent="0.25">
      <c r="A17" s="285" t="s">
        <v>52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86"/>
      <c r="AL17" s="286"/>
      <c r="AM17" s="286"/>
      <c r="AN17" s="286"/>
      <c r="AO17" s="288"/>
    </row>
    <row r="18" spans="1:41" ht="15.95" customHeight="1" x14ac:dyDescent="0.2">
      <c r="A18" s="67">
        <v>1</v>
      </c>
      <c r="B18" s="109" t="s">
        <v>21</v>
      </c>
      <c r="C18" s="113" t="s">
        <v>62</v>
      </c>
      <c r="D18" s="115">
        <v>20</v>
      </c>
      <c r="E18" s="58"/>
      <c r="F18" s="58">
        <v>15</v>
      </c>
      <c r="G18" s="58"/>
      <c r="H18" s="58"/>
      <c r="I18" s="58"/>
      <c r="J18" s="58"/>
      <c r="K18" s="116"/>
      <c r="L18" s="58"/>
      <c r="M18" s="58"/>
      <c r="N18" s="58"/>
      <c r="O18" s="58"/>
      <c r="P18" s="58"/>
      <c r="Q18" s="58"/>
      <c r="R18" s="58">
        <f>SUM(D18:P18)</f>
        <v>35</v>
      </c>
      <c r="S18" s="58">
        <f>SUM(D18:Q18)</f>
        <v>35</v>
      </c>
      <c r="T18" s="116" t="s">
        <v>53</v>
      </c>
      <c r="U18" s="121">
        <v>3</v>
      </c>
      <c r="V18" s="115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>
        <f t="shared" ref="AJ18:AJ41" si="0">SUM(V18:AG18)</f>
        <v>0</v>
      </c>
      <c r="AK18" s="58">
        <f t="shared" ref="AK18:AK29" si="1">SUM(V18:AI18)</f>
        <v>0</v>
      </c>
      <c r="AL18" s="116"/>
      <c r="AM18" s="121"/>
      <c r="AN18" s="123">
        <f>SUM(S18,AK18)</f>
        <v>35</v>
      </c>
      <c r="AO18" s="123">
        <f t="shared" ref="AO18:AO41" si="2">SUM(U18,AM18)</f>
        <v>3</v>
      </c>
    </row>
    <row r="19" spans="1:41" ht="15.95" customHeight="1" thickBot="1" x14ac:dyDescent="0.25">
      <c r="A19" s="68">
        <v>2</v>
      </c>
      <c r="B19" s="111" t="s">
        <v>21</v>
      </c>
      <c r="C19" s="114" t="s">
        <v>25</v>
      </c>
      <c r="D19" s="118"/>
      <c r="E19" s="62"/>
      <c r="F19" s="62"/>
      <c r="G19" s="62"/>
      <c r="H19" s="62"/>
      <c r="I19" s="62"/>
      <c r="J19" s="62"/>
      <c r="K19" s="62"/>
      <c r="L19" s="62"/>
      <c r="M19" s="62">
        <v>30</v>
      </c>
      <c r="N19" s="62"/>
      <c r="O19" s="62"/>
      <c r="P19" s="62"/>
      <c r="Q19" s="62"/>
      <c r="R19" s="62">
        <f>SUM(D19:P19)</f>
        <v>30</v>
      </c>
      <c r="S19" s="62">
        <f t="shared" ref="S19:S32" si="3">SUM(D19:Q19)</f>
        <v>30</v>
      </c>
      <c r="T19" s="119" t="s">
        <v>53</v>
      </c>
      <c r="U19" s="122">
        <v>2</v>
      </c>
      <c r="V19" s="118"/>
      <c r="W19" s="62"/>
      <c r="X19" s="62"/>
      <c r="Y19" s="62"/>
      <c r="Z19" s="62"/>
      <c r="AA19" s="62"/>
      <c r="AB19" s="62"/>
      <c r="AC19" s="62"/>
      <c r="AD19" s="62"/>
      <c r="AE19" s="62">
        <v>30</v>
      </c>
      <c r="AF19" s="62"/>
      <c r="AG19" s="62"/>
      <c r="AH19" s="62"/>
      <c r="AI19" s="62"/>
      <c r="AJ19" s="62">
        <f>SUM(V19:AH19)</f>
        <v>30</v>
      </c>
      <c r="AK19" s="62">
        <f t="shared" si="1"/>
        <v>30</v>
      </c>
      <c r="AL19" s="119" t="s">
        <v>54</v>
      </c>
      <c r="AM19" s="122">
        <v>2</v>
      </c>
      <c r="AN19" s="124">
        <f t="shared" ref="AN19:AN30" si="4">SUM(S19,AK19)</f>
        <v>60</v>
      </c>
      <c r="AO19" s="124">
        <f t="shared" si="2"/>
        <v>4</v>
      </c>
    </row>
    <row r="20" spans="1:41" ht="15.95" customHeight="1" thickBot="1" x14ac:dyDescent="0.25">
      <c r="A20" s="302" t="s">
        <v>57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1"/>
    </row>
    <row r="21" spans="1:41" ht="39" customHeight="1" x14ac:dyDescent="0.2">
      <c r="A21" s="67">
        <v>3</v>
      </c>
      <c r="B21" s="109" t="s">
        <v>21</v>
      </c>
      <c r="C21" s="113" t="s">
        <v>89</v>
      </c>
      <c r="D21" s="115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>
        <f t="shared" ref="R21:R26" si="5">SUM(D21:O21)</f>
        <v>0</v>
      </c>
      <c r="S21" s="58">
        <f t="shared" si="3"/>
        <v>0</v>
      </c>
      <c r="T21" s="116"/>
      <c r="U21" s="121"/>
      <c r="V21" s="115">
        <v>10</v>
      </c>
      <c r="W21" s="58"/>
      <c r="X21" s="58">
        <v>5</v>
      </c>
      <c r="Y21" s="58"/>
      <c r="Z21" s="58">
        <v>10</v>
      </c>
      <c r="AA21" s="58"/>
      <c r="AB21" s="58"/>
      <c r="AC21" s="58"/>
      <c r="AD21" s="58"/>
      <c r="AE21" s="58"/>
      <c r="AF21" s="58"/>
      <c r="AG21" s="58"/>
      <c r="AH21" s="58"/>
      <c r="AI21" s="58"/>
      <c r="AJ21" s="58">
        <f>SUM(V21:AH21)</f>
        <v>25</v>
      </c>
      <c r="AK21" s="58">
        <f t="shared" si="1"/>
        <v>25</v>
      </c>
      <c r="AL21" s="116" t="s">
        <v>53</v>
      </c>
      <c r="AM21" s="117">
        <v>2</v>
      </c>
      <c r="AN21" s="123">
        <f t="shared" si="4"/>
        <v>25</v>
      </c>
      <c r="AO21" s="123">
        <f t="shared" si="2"/>
        <v>2</v>
      </c>
    </row>
    <row r="22" spans="1:41" ht="12.75" x14ac:dyDescent="0.2">
      <c r="A22" s="36">
        <v>4</v>
      </c>
      <c r="B22" s="108" t="s">
        <v>21</v>
      </c>
      <c r="C22" s="78" t="s">
        <v>43</v>
      </c>
      <c r="D22" s="44">
        <v>10</v>
      </c>
      <c r="E22" s="45"/>
      <c r="F22" s="45">
        <v>10</v>
      </c>
      <c r="G22" s="45"/>
      <c r="H22" s="45">
        <v>10</v>
      </c>
      <c r="I22" s="45"/>
      <c r="J22" s="45"/>
      <c r="K22" s="45"/>
      <c r="L22" s="45"/>
      <c r="M22" s="45"/>
      <c r="N22" s="45"/>
      <c r="O22" s="45"/>
      <c r="P22" s="45"/>
      <c r="Q22" s="46"/>
      <c r="R22" s="45">
        <f>SUM(D22:P22)</f>
        <v>30</v>
      </c>
      <c r="S22" s="45">
        <f t="shared" si="3"/>
        <v>30</v>
      </c>
      <c r="T22" s="46" t="s">
        <v>54</v>
      </c>
      <c r="U22" s="47">
        <v>2</v>
      </c>
      <c r="V22" s="44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6"/>
      <c r="AJ22" s="45">
        <f>SUM(V22:AH22)</f>
        <v>0</v>
      </c>
      <c r="AK22" s="45">
        <f t="shared" si="1"/>
        <v>0</v>
      </c>
      <c r="AL22" s="46"/>
      <c r="AM22" s="47"/>
      <c r="AN22" s="127">
        <f t="shared" si="4"/>
        <v>30</v>
      </c>
      <c r="AO22" s="127">
        <f t="shared" si="2"/>
        <v>2</v>
      </c>
    </row>
    <row r="23" spans="1:41" ht="12.75" x14ac:dyDescent="0.2">
      <c r="A23" s="36">
        <v>5</v>
      </c>
      <c r="B23" s="108" t="s">
        <v>21</v>
      </c>
      <c r="C23" s="78" t="s">
        <v>26</v>
      </c>
      <c r="D23" s="44">
        <v>15</v>
      </c>
      <c r="E23" s="46"/>
      <c r="F23" s="45">
        <v>15</v>
      </c>
      <c r="G23" s="45"/>
      <c r="H23" s="45"/>
      <c r="I23" s="45"/>
      <c r="J23" s="45"/>
      <c r="K23" s="45"/>
      <c r="L23" s="45"/>
      <c r="M23" s="45"/>
      <c r="N23" s="45"/>
      <c r="O23" s="45"/>
      <c r="P23" s="46"/>
      <c r="Q23" s="45"/>
      <c r="R23" s="45">
        <f>SUM(D23:P23)</f>
        <v>30</v>
      </c>
      <c r="S23" s="45">
        <f t="shared" si="3"/>
        <v>30</v>
      </c>
      <c r="T23" s="46" t="s">
        <v>53</v>
      </c>
      <c r="U23" s="126">
        <v>3</v>
      </c>
      <c r="V23" s="44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>
        <f t="shared" si="0"/>
        <v>0</v>
      </c>
      <c r="AK23" s="45">
        <f t="shared" si="1"/>
        <v>0</v>
      </c>
      <c r="AL23" s="46"/>
      <c r="AM23" s="47"/>
      <c r="AN23" s="127">
        <f t="shared" si="4"/>
        <v>30</v>
      </c>
      <c r="AO23" s="127">
        <f t="shared" si="2"/>
        <v>3</v>
      </c>
    </row>
    <row r="24" spans="1:41" ht="12.75" x14ac:dyDescent="0.2">
      <c r="A24" s="36">
        <v>6</v>
      </c>
      <c r="B24" s="108" t="s">
        <v>21</v>
      </c>
      <c r="C24" s="78" t="s">
        <v>90</v>
      </c>
      <c r="D24" s="44"/>
      <c r="E24" s="45"/>
      <c r="F24" s="45"/>
      <c r="G24" s="45"/>
      <c r="H24" s="45"/>
      <c r="I24" s="45"/>
      <c r="J24" s="46"/>
      <c r="K24" s="45"/>
      <c r="L24" s="45"/>
      <c r="M24" s="45"/>
      <c r="N24" s="45"/>
      <c r="O24" s="45"/>
      <c r="P24" s="45"/>
      <c r="Q24" s="45"/>
      <c r="R24" s="45">
        <f t="shared" si="5"/>
        <v>0</v>
      </c>
      <c r="S24" s="45">
        <f t="shared" si="3"/>
        <v>0</v>
      </c>
      <c r="T24" s="46"/>
      <c r="U24" s="73"/>
      <c r="V24" s="44">
        <v>10</v>
      </c>
      <c r="W24" s="45"/>
      <c r="X24" s="45">
        <v>5</v>
      </c>
      <c r="Y24" s="45"/>
      <c r="Z24" s="45"/>
      <c r="AA24" s="45"/>
      <c r="AB24" s="45"/>
      <c r="AC24" s="45">
        <v>10</v>
      </c>
      <c r="AD24" s="45"/>
      <c r="AE24" s="45"/>
      <c r="AF24" s="45"/>
      <c r="AG24" s="45"/>
      <c r="AH24" s="45"/>
      <c r="AI24" s="45"/>
      <c r="AJ24" s="45">
        <f>SUM(V24:AH24)</f>
        <v>25</v>
      </c>
      <c r="AK24" s="45">
        <f t="shared" si="1"/>
        <v>25</v>
      </c>
      <c r="AL24" s="46" t="s">
        <v>53</v>
      </c>
      <c r="AM24" s="47">
        <v>2</v>
      </c>
      <c r="AN24" s="127">
        <f t="shared" si="4"/>
        <v>25</v>
      </c>
      <c r="AO24" s="127">
        <f t="shared" si="2"/>
        <v>2</v>
      </c>
    </row>
    <row r="25" spans="1:41" ht="26.25" customHeight="1" x14ac:dyDescent="0.2">
      <c r="A25" s="36">
        <v>7</v>
      </c>
      <c r="B25" s="108" t="s">
        <v>21</v>
      </c>
      <c r="C25" s="155" t="s">
        <v>91</v>
      </c>
      <c r="D25" s="44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>
        <f t="shared" si="5"/>
        <v>0</v>
      </c>
      <c r="S25" s="45">
        <f t="shared" si="3"/>
        <v>0</v>
      </c>
      <c r="T25" s="46"/>
      <c r="U25" s="73"/>
      <c r="V25" s="44">
        <v>10</v>
      </c>
      <c r="W25" s="45"/>
      <c r="X25" s="247">
        <v>10</v>
      </c>
      <c r="Y25" s="45"/>
      <c r="Z25" s="45">
        <v>5</v>
      </c>
      <c r="AA25" s="45"/>
      <c r="AB25" s="45"/>
      <c r="AC25" s="45"/>
      <c r="AD25" s="45"/>
      <c r="AE25" s="45"/>
      <c r="AF25" s="45"/>
      <c r="AG25" s="45"/>
      <c r="AH25" s="45"/>
      <c r="AI25" s="45"/>
      <c r="AJ25" s="45">
        <f>SUM(V25:AH25)</f>
        <v>25</v>
      </c>
      <c r="AK25" s="45">
        <f t="shared" si="1"/>
        <v>25</v>
      </c>
      <c r="AL25" s="46" t="s">
        <v>53</v>
      </c>
      <c r="AM25" s="47">
        <v>2</v>
      </c>
      <c r="AN25" s="127">
        <f t="shared" si="4"/>
        <v>25</v>
      </c>
      <c r="AO25" s="127">
        <f t="shared" si="2"/>
        <v>2</v>
      </c>
    </row>
    <row r="26" spans="1:41" ht="26.25" customHeight="1" x14ac:dyDescent="0.2">
      <c r="A26" s="36">
        <v>8</v>
      </c>
      <c r="B26" s="108" t="s">
        <v>21</v>
      </c>
      <c r="C26" s="248" t="s">
        <v>64</v>
      </c>
      <c r="D26" s="4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>
        <f t="shared" si="5"/>
        <v>0</v>
      </c>
      <c r="S26" s="45">
        <f t="shared" si="3"/>
        <v>0</v>
      </c>
      <c r="T26" s="46"/>
      <c r="U26" s="73"/>
      <c r="V26" s="44">
        <v>10</v>
      </c>
      <c r="W26" s="45"/>
      <c r="X26" s="247">
        <v>10</v>
      </c>
      <c r="Y26" s="45"/>
      <c r="Z26" s="45">
        <v>10</v>
      </c>
      <c r="AA26" s="45"/>
      <c r="AB26" s="45"/>
      <c r="AC26" s="45">
        <v>10</v>
      </c>
      <c r="AD26" s="45"/>
      <c r="AE26" s="45"/>
      <c r="AF26" s="45"/>
      <c r="AG26" s="45"/>
      <c r="AH26" s="45"/>
      <c r="AI26" s="45"/>
      <c r="AJ26" s="45">
        <f>SUM(V26:AH26)</f>
        <v>40</v>
      </c>
      <c r="AK26" s="45">
        <f t="shared" si="1"/>
        <v>40</v>
      </c>
      <c r="AL26" s="46" t="s">
        <v>54</v>
      </c>
      <c r="AM26" s="47">
        <v>3</v>
      </c>
      <c r="AN26" s="127">
        <f t="shared" si="4"/>
        <v>40</v>
      </c>
      <c r="AO26" s="127">
        <f t="shared" si="2"/>
        <v>3</v>
      </c>
    </row>
    <row r="27" spans="1:41" ht="27" customHeight="1" thickBot="1" x14ac:dyDescent="0.25">
      <c r="A27" s="68">
        <v>9</v>
      </c>
      <c r="B27" s="111" t="s">
        <v>21</v>
      </c>
      <c r="C27" s="79" t="s">
        <v>112</v>
      </c>
      <c r="D27" s="118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119"/>
      <c r="U27" s="122"/>
      <c r="V27" s="118">
        <v>10</v>
      </c>
      <c r="W27" s="62"/>
      <c r="X27" s="62">
        <v>10</v>
      </c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>
        <f>SUM(V27:AH27)</f>
        <v>20</v>
      </c>
      <c r="AK27" s="62">
        <f t="shared" si="1"/>
        <v>20</v>
      </c>
      <c r="AL27" s="119" t="s">
        <v>53</v>
      </c>
      <c r="AM27" s="120">
        <v>1</v>
      </c>
      <c r="AN27" s="124">
        <f t="shared" si="4"/>
        <v>20</v>
      </c>
      <c r="AO27" s="124">
        <f t="shared" si="2"/>
        <v>1</v>
      </c>
    </row>
    <row r="28" spans="1:41" ht="15.95" customHeight="1" thickBot="1" x14ac:dyDescent="0.25">
      <c r="A28" s="303" t="s">
        <v>103</v>
      </c>
      <c r="B28" s="304"/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5"/>
    </row>
    <row r="29" spans="1:41" ht="15.95" customHeight="1" x14ac:dyDescent="0.2">
      <c r="A29" s="67">
        <v>10</v>
      </c>
      <c r="B29" s="130" t="s">
        <v>21</v>
      </c>
      <c r="C29" s="110" t="s">
        <v>31</v>
      </c>
      <c r="D29" s="40"/>
      <c r="E29" s="40">
        <v>5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>
        <f>SUM(D29:P29)</f>
        <v>5</v>
      </c>
      <c r="S29" s="41">
        <f t="shared" si="3"/>
        <v>5</v>
      </c>
      <c r="T29" s="42" t="s">
        <v>53</v>
      </c>
      <c r="U29" s="43">
        <v>0.5</v>
      </c>
      <c r="V29" s="40"/>
      <c r="W29" s="40">
        <v>5</v>
      </c>
      <c r="X29" s="40"/>
      <c r="Y29" s="40"/>
      <c r="Z29" s="40"/>
      <c r="AA29" s="40"/>
      <c r="AB29" s="40"/>
      <c r="AC29" s="40"/>
      <c r="AD29" s="41"/>
      <c r="AE29" s="41"/>
      <c r="AF29" s="41"/>
      <c r="AG29" s="41"/>
      <c r="AH29" s="41"/>
      <c r="AI29" s="41"/>
      <c r="AJ29" s="41">
        <f>SUM(V29:AH29)</f>
        <v>5</v>
      </c>
      <c r="AK29" s="41">
        <f t="shared" si="1"/>
        <v>5</v>
      </c>
      <c r="AL29" s="125" t="s">
        <v>53</v>
      </c>
      <c r="AM29" s="72">
        <v>0.5</v>
      </c>
      <c r="AN29" s="123">
        <f t="shared" si="4"/>
        <v>10</v>
      </c>
      <c r="AO29" s="123">
        <f t="shared" si="2"/>
        <v>1</v>
      </c>
    </row>
    <row r="30" spans="1:41" s="14" customFormat="1" ht="14.25" customHeight="1" thickBot="1" x14ac:dyDescent="0.25">
      <c r="A30" s="90">
        <v>11</v>
      </c>
      <c r="B30" s="131" t="s">
        <v>21</v>
      </c>
      <c r="C30" s="112" t="s">
        <v>81</v>
      </c>
      <c r="D30" s="48"/>
      <c r="E30" s="49"/>
      <c r="F30" s="50">
        <v>20</v>
      </c>
      <c r="G30" s="49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3">
        <f>SUM(D30:P30)</f>
        <v>20</v>
      </c>
      <c r="S30" s="51">
        <f t="shared" si="3"/>
        <v>20</v>
      </c>
      <c r="T30" s="49" t="s">
        <v>53</v>
      </c>
      <c r="U30" s="52">
        <v>2</v>
      </c>
      <c r="V30" s="48"/>
      <c r="W30" s="48"/>
      <c r="X30" s="48"/>
      <c r="Y30" s="48"/>
      <c r="Z30" s="48"/>
      <c r="AA30" s="48"/>
      <c r="AB30" s="48"/>
      <c r="AC30" s="48"/>
      <c r="AD30" s="50"/>
      <c r="AE30" s="50"/>
      <c r="AF30" s="50"/>
      <c r="AG30" s="50"/>
      <c r="AH30" s="50"/>
      <c r="AI30" s="50"/>
      <c r="AJ30" s="51">
        <f t="shared" si="0"/>
        <v>0</v>
      </c>
      <c r="AK30" s="51">
        <f>SUM(V30:AI30)</f>
        <v>0</v>
      </c>
      <c r="AL30" s="51"/>
      <c r="AM30" s="74"/>
      <c r="AN30" s="142">
        <f t="shared" si="4"/>
        <v>20</v>
      </c>
      <c r="AO30" s="142">
        <f t="shared" si="2"/>
        <v>2</v>
      </c>
    </row>
    <row r="31" spans="1:41" s="14" customFormat="1" ht="15.95" customHeight="1" thickBot="1" x14ac:dyDescent="0.25">
      <c r="A31" s="306" t="s">
        <v>60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8"/>
    </row>
    <row r="32" spans="1:41" s="25" customFormat="1" ht="30.75" customHeight="1" thickBot="1" x14ac:dyDescent="0.3">
      <c r="A32" s="132">
        <v>12</v>
      </c>
      <c r="B32" s="133" t="s">
        <v>23</v>
      </c>
      <c r="C32" s="134" t="s">
        <v>45</v>
      </c>
      <c r="D32" s="190">
        <v>15</v>
      </c>
      <c r="E32" s="191"/>
      <c r="F32" s="53">
        <v>15</v>
      </c>
      <c r="G32" s="128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53">
        <f>SUM(D32:P32)</f>
        <v>30</v>
      </c>
      <c r="S32" s="51">
        <f t="shared" si="3"/>
        <v>30</v>
      </c>
      <c r="T32" s="128" t="s">
        <v>53</v>
      </c>
      <c r="U32" s="75">
        <v>3</v>
      </c>
      <c r="V32" s="138"/>
      <c r="W32" s="81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39">
        <f t="shared" ref="AJ32" si="6">SUM(V32:AG32)</f>
        <v>0</v>
      </c>
      <c r="AK32" s="139">
        <f t="shared" ref="AK32" si="7">SUM(V32:AI32)</f>
        <v>0</v>
      </c>
      <c r="AL32" s="81"/>
      <c r="AM32" s="140"/>
      <c r="AN32" s="193">
        <f t="shared" ref="AN32" si="8">SUM(S32,AK32)</f>
        <v>30</v>
      </c>
      <c r="AO32" s="160">
        <f t="shared" ref="AO32" si="9">SUM(U32,AM32)</f>
        <v>3</v>
      </c>
    </row>
    <row r="33" spans="1:41" s="25" customFormat="1" ht="15.95" customHeight="1" thickBot="1" x14ac:dyDescent="0.3">
      <c r="A33" s="285" t="s">
        <v>58</v>
      </c>
      <c r="B33" s="286"/>
      <c r="C33" s="286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  <c r="AM33" s="283"/>
      <c r="AN33" s="286"/>
      <c r="AO33" s="288"/>
    </row>
    <row r="34" spans="1:41" s="24" customFormat="1" ht="25.5" x14ac:dyDescent="0.25">
      <c r="A34" s="55">
        <v>13</v>
      </c>
      <c r="B34" s="56" t="s">
        <v>23</v>
      </c>
      <c r="C34" s="151" t="s">
        <v>44</v>
      </c>
      <c r="D34" s="115">
        <v>30</v>
      </c>
      <c r="E34" s="58"/>
      <c r="F34" s="58">
        <v>10</v>
      </c>
      <c r="G34" s="116"/>
      <c r="H34" s="58">
        <v>10</v>
      </c>
      <c r="I34" s="58"/>
      <c r="J34" s="58"/>
      <c r="K34" s="58"/>
      <c r="L34" s="58"/>
      <c r="M34" s="58"/>
      <c r="N34" s="58"/>
      <c r="O34" s="58"/>
      <c r="P34" s="58"/>
      <c r="Q34" s="58"/>
      <c r="R34" s="58">
        <f>SUM(D34:P34)</f>
        <v>50</v>
      </c>
      <c r="S34" s="58">
        <f t="shared" ref="S34" si="10">SUM(D34:Q34)</f>
        <v>50</v>
      </c>
      <c r="T34" s="116" t="s">
        <v>53</v>
      </c>
      <c r="U34" s="121">
        <v>4</v>
      </c>
      <c r="V34" s="115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>
        <f t="shared" ref="AJ34" si="11">SUM(V34:AG34)</f>
        <v>0</v>
      </c>
      <c r="AK34" s="58">
        <f>SUM(V34:AI34)</f>
        <v>0</v>
      </c>
      <c r="AL34" s="116"/>
      <c r="AM34" s="117"/>
      <c r="AN34" s="123">
        <f t="shared" ref="AN34" si="12">SUM(S34,AK34)</f>
        <v>50</v>
      </c>
      <c r="AO34" s="192">
        <f t="shared" ref="AO34" si="13">SUM(U34,AM34)</f>
        <v>4</v>
      </c>
    </row>
    <row r="35" spans="1:41" s="25" customFormat="1" ht="26.25" x14ac:dyDescent="0.25">
      <c r="A35" s="38">
        <v>14</v>
      </c>
      <c r="B35" s="54" t="s">
        <v>23</v>
      </c>
      <c r="C35" s="78" t="s">
        <v>47</v>
      </c>
      <c r="D35" s="44">
        <v>15</v>
      </c>
      <c r="E35" s="46"/>
      <c r="F35" s="45">
        <v>10</v>
      </c>
      <c r="G35" s="46"/>
      <c r="H35" s="45"/>
      <c r="I35" s="45"/>
      <c r="J35" s="45"/>
      <c r="K35" s="45">
        <v>10</v>
      </c>
      <c r="L35" s="45"/>
      <c r="M35" s="45"/>
      <c r="N35" s="45"/>
      <c r="O35" s="45"/>
      <c r="P35" s="45"/>
      <c r="Q35" s="45"/>
      <c r="R35" s="45">
        <f>SUM(D35:P35)</f>
        <v>35</v>
      </c>
      <c r="S35" s="45">
        <f t="shared" ref="S35" si="14">SUM(D35:Q35)</f>
        <v>35</v>
      </c>
      <c r="T35" s="46" t="s">
        <v>53</v>
      </c>
      <c r="U35" s="73">
        <v>2</v>
      </c>
      <c r="V35" s="44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>
        <f t="shared" ref="AJ35" si="15">SUM(V35:AG35)</f>
        <v>0</v>
      </c>
      <c r="AK35" s="45">
        <f>SUM(V35:AI35)</f>
        <v>0</v>
      </c>
      <c r="AL35" s="46"/>
      <c r="AM35" s="47"/>
      <c r="AN35" s="127">
        <f>SUM(S35,AK35)</f>
        <v>35</v>
      </c>
      <c r="AO35" s="127">
        <f t="shared" ref="AO35" si="16">SUM(U35,AM35)</f>
        <v>2</v>
      </c>
    </row>
    <row r="36" spans="1:41" s="25" customFormat="1" ht="26.25" x14ac:dyDescent="0.25">
      <c r="A36" s="38">
        <v>15</v>
      </c>
      <c r="B36" s="54" t="s">
        <v>23</v>
      </c>
      <c r="C36" s="78" t="s">
        <v>46</v>
      </c>
      <c r="D36" s="44"/>
      <c r="E36" s="46"/>
      <c r="F36" s="45"/>
      <c r="G36" s="46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6"/>
      <c r="U36" s="73"/>
      <c r="V36" s="44">
        <v>15</v>
      </c>
      <c r="W36" s="45"/>
      <c r="X36" s="45">
        <v>10</v>
      </c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>
        <f>SUM(V36:AH36)</f>
        <v>25</v>
      </c>
      <c r="AK36" s="45">
        <f t="shared" ref="AK36" si="17">SUM(V36:AI36)</f>
        <v>25</v>
      </c>
      <c r="AL36" s="46" t="s">
        <v>53</v>
      </c>
      <c r="AM36" s="47">
        <v>2</v>
      </c>
      <c r="AN36" s="127">
        <f t="shared" ref="AN36" si="18">SUM(S36,AK36)</f>
        <v>25</v>
      </c>
      <c r="AO36" s="127">
        <f t="shared" ref="AO36" si="19">SUM(U36,AM36)</f>
        <v>2</v>
      </c>
    </row>
    <row r="37" spans="1:41" s="24" customFormat="1" ht="27" thickBot="1" x14ac:dyDescent="0.3">
      <c r="A37" s="59">
        <v>16</v>
      </c>
      <c r="B37" s="60" t="s">
        <v>23</v>
      </c>
      <c r="C37" s="135" t="s">
        <v>92</v>
      </c>
      <c r="D37" s="118">
        <v>15</v>
      </c>
      <c r="E37" s="62"/>
      <c r="F37" s="62"/>
      <c r="G37" s="62"/>
      <c r="H37" s="62">
        <v>10</v>
      </c>
      <c r="I37" s="62"/>
      <c r="J37" s="62"/>
      <c r="K37" s="62"/>
      <c r="L37" s="62"/>
      <c r="M37" s="62"/>
      <c r="N37" s="62"/>
      <c r="O37" s="62"/>
      <c r="P37" s="62"/>
      <c r="Q37" s="62"/>
      <c r="R37" s="62">
        <f>SUM(D37:P37)</f>
        <v>25</v>
      </c>
      <c r="S37" s="62">
        <f>SUM(D37:Q37)</f>
        <v>25</v>
      </c>
      <c r="T37" s="119" t="s">
        <v>53</v>
      </c>
      <c r="U37" s="122">
        <v>2</v>
      </c>
      <c r="V37" s="118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>
        <f t="shared" ref="AJ37" si="20">SUM(V37:AG37)</f>
        <v>0</v>
      </c>
      <c r="AK37" s="62">
        <f t="shared" ref="AK37" si="21">SUM(V37:AI37)</f>
        <v>0</v>
      </c>
      <c r="AL37" s="119"/>
      <c r="AM37" s="120"/>
      <c r="AN37" s="124">
        <f t="shared" ref="AN37" si="22">SUM(S37,AK37)</f>
        <v>25</v>
      </c>
      <c r="AO37" s="124">
        <f t="shared" ref="AO37" si="23">SUM(U37,AM37)</f>
        <v>2</v>
      </c>
    </row>
    <row r="38" spans="1:41" s="25" customFormat="1" ht="15.95" customHeight="1" thickBot="1" x14ac:dyDescent="0.3">
      <c r="A38" s="285" t="s">
        <v>59</v>
      </c>
      <c r="B38" s="286"/>
      <c r="C38" s="286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6"/>
      <c r="AO38" s="288"/>
    </row>
    <row r="39" spans="1:41" s="24" customFormat="1" ht="29.25" customHeight="1" thickBot="1" x14ac:dyDescent="0.3">
      <c r="A39" s="132">
        <v>17</v>
      </c>
      <c r="B39" s="136" t="s">
        <v>61</v>
      </c>
      <c r="C39" s="137" t="s">
        <v>38</v>
      </c>
      <c r="D39" s="157">
        <v>15</v>
      </c>
      <c r="E39" s="139"/>
      <c r="F39" s="139">
        <v>20</v>
      </c>
      <c r="G39" s="139"/>
      <c r="H39" s="139"/>
      <c r="I39" s="139"/>
      <c r="J39" s="158"/>
      <c r="K39" s="158"/>
      <c r="L39" s="139"/>
      <c r="M39" s="139"/>
      <c r="N39" s="139"/>
      <c r="O39" s="139"/>
      <c r="P39" s="139"/>
      <c r="Q39" s="139"/>
      <c r="R39" s="139">
        <f>SUM(D39:P39)</f>
        <v>35</v>
      </c>
      <c r="S39" s="139">
        <f t="shared" ref="S39" si="24">SUM(D39:Q39)</f>
        <v>35</v>
      </c>
      <c r="T39" s="158" t="s">
        <v>53</v>
      </c>
      <c r="U39" s="159">
        <v>3</v>
      </c>
      <c r="V39" s="138"/>
      <c r="W39" s="103"/>
      <c r="X39" s="103"/>
      <c r="Y39" s="103"/>
      <c r="Z39" s="103"/>
      <c r="AA39" s="103"/>
      <c r="AB39" s="81"/>
      <c r="AC39" s="103"/>
      <c r="AD39" s="103"/>
      <c r="AE39" s="103"/>
      <c r="AF39" s="103"/>
      <c r="AG39" s="103"/>
      <c r="AH39" s="103"/>
      <c r="AI39" s="103"/>
      <c r="AJ39" s="139">
        <f t="shared" ref="AJ39" si="25">SUM(V39:AG39)</f>
        <v>0</v>
      </c>
      <c r="AK39" s="139">
        <f>SUM(V39:AI39)</f>
        <v>0</v>
      </c>
      <c r="AL39" s="81"/>
      <c r="AM39" s="141"/>
      <c r="AN39" s="160">
        <f>SUM(S39,AK39)</f>
        <v>35</v>
      </c>
      <c r="AO39" s="160">
        <f t="shared" ref="AO39" si="26">SUM(U39,AM39)</f>
        <v>3</v>
      </c>
    </row>
    <row r="40" spans="1:41" s="24" customFormat="1" ht="15.95" customHeight="1" thickBot="1" x14ac:dyDescent="0.3">
      <c r="A40" s="277" t="s">
        <v>56</v>
      </c>
      <c r="B40" s="278"/>
      <c r="C40" s="278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80"/>
      <c r="AO40" s="281"/>
    </row>
    <row r="41" spans="1:41" ht="15.95" customHeight="1" x14ac:dyDescent="0.2">
      <c r="A41" s="55">
        <v>18</v>
      </c>
      <c r="B41" s="109" t="s">
        <v>21</v>
      </c>
      <c r="C41" s="110" t="s">
        <v>68</v>
      </c>
      <c r="D41" s="115"/>
      <c r="E41" s="58"/>
      <c r="F41" s="116"/>
      <c r="G41" s="58"/>
      <c r="H41" s="58"/>
      <c r="I41" s="58"/>
      <c r="J41" s="58"/>
      <c r="K41" s="58"/>
      <c r="L41" s="58"/>
      <c r="M41" s="58"/>
      <c r="N41" s="116"/>
      <c r="O41" s="58"/>
      <c r="P41" s="58"/>
      <c r="Q41" s="58"/>
      <c r="R41" s="116"/>
      <c r="S41" s="58"/>
      <c r="T41" s="116" t="s">
        <v>53</v>
      </c>
      <c r="U41" s="117">
        <v>4</v>
      </c>
      <c r="V41" s="115"/>
      <c r="W41" s="58"/>
      <c r="X41" s="58"/>
      <c r="Y41" s="58"/>
      <c r="Z41" s="58"/>
      <c r="AA41" s="58"/>
      <c r="AB41" s="58"/>
      <c r="AC41" s="58"/>
      <c r="AD41" s="58"/>
      <c r="AE41" s="58"/>
      <c r="AF41" s="116"/>
      <c r="AG41" s="58"/>
      <c r="AH41" s="116"/>
      <c r="AI41" s="58"/>
      <c r="AJ41" s="58">
        <f t="shared" si="0"/>
        <v>0</v>
      </c>
      <c r="AK41" s="116">
        <f t="shared" ref="AK41" si="27">SUM(V41:AI41)</f>
        <v>0</v>
      </c>
      <c r="AL41" s="57" t="s">
        <v>53</v>
      </c>
      <c r="AM41" s="117">
        <v>5</v>
      </c>
      <c r="AN41" s="143">
        <f>SUM(S41,AK41)</f>
        <v>0</v>
      </c>
      <c r="AO41" s="123">
        <f t="shared" si="2"/>
        <v>9</v>
      </c>
    </row>
    <row r="42" spans="1:41" ht="15.95" customHeight="1" thickBot="1" x14ac:dyDescent="0.25">
      <c r="A42" s="59">
        <v>19</v>
      </c>
      <c r="B42" s="111" t="s">
        <v>21</v>
      </c>
      <c r="C42" s="112" t="s">
        <v>93</v>
      </c>
      <c r="D42" s="118"/>
      <c r="E42" s="62"/>
      <c r="F42" s="119"/>
      <c r="G42" s="62"/>
      <c r="H42" s="62"/>
      <c r="I42" s="62"/>
      <c r="J42" s="62"/>
      <c r="K42" s="62"/>
      <c r="L42" s="62"/>
      <c r="M42" s="62"/>
      <c r="N42" s="119"/>
      <c r="O42" s="62"/>
      <c r="P42" s="62"/>
      <c r="Q42" s="62"/>
      <c r="R42" s="62"/>
      <c r="S42" s="62"/>
      <c r="T42" s="119" t="s">
        <v>53</v>
      </c>
      <c r="U42" s="120">
        <v>4.5</v>
      </c>
      <c r="V42" s="118"/>
      <c r="W42" s="62"/>
      <c r="X42" s="62"/>
      <c r="Y42" s="62"/>
      <c r="Z42" s="62"/>
      <c r="AA42" s="62"/>
      <c r="AB42" s="62"/>
      <c r="AC42" s="62"/>
      <c r="AD42" s="62"/>
      <c r="AE42" s="62"/>
      <c r="AF42" s="119"/>
      <c r="AG42" s="62"/>
      <c r="AH42" s="62"/>
      <c r="AI42" s="62"/>
      <c r="AJ42" s="62">
        <f t="shared" ref="AJ42" si="28">SUM(V42:AG42)</f>
        <v>0</v>
      </c>
      <c r="AK42" s="62">
        <f t="shared" ref="AK42" si="29">SUM(V42:AI42)</f>
        <v>0</v>
      </c>
      <c r="AL42" s="61" t="s">
        <v>53</v>
      </c>
      <c r="AM42" s="120">
        <v>2.5</v>
      </c>
      <c r="AN42" s="124">
        <f>SUM(S42,AK42)</f>
        <v>0</v>
      </c>
      <c r="AO42" s="124">
        <f t="shared" ref="AO42" si="30">SUM(U42,AM42)</f>
        <v>7</v>
      </c>
    </row>
    <row r="43" spans="1:41" ht="15.95" customHeight="1" thickBot="1" x14ac:dyDescent="0.25">
      <c r="A43" s="282" t="s">
        <v>55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4"/>
    </row>
    <row r="44" spans="1:41" ht="39.75" customHeight="1" x14ac:dyDescent="0.2">
      <c r="A44" s="67">
        <v>20</v>
      </c>
      <c r="B44" s="109" t="s">
        <v>21</v>
      </c>
      <c r="C44" s="151" t="s">
        <v>120</v>
      </c>
      <c r="D44" s="115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116"/>
      <c r="U44" s="121"/>
      <c r="V44" s="115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>
        <v>40</v>
      </c>
      <c r="AI44" s="58"/>
      <c r="AJ44" s="58">
        <f>SUM(V44:AG44)</f>
        <v>0</v>
      </c>
      <c r="AK44" s="58">
        <f t="shared" ref="AK44:AK45" si="31">SUM(V44:AI44)</f>
        <v>40</v>
      </c>
      <c r="AL44" s="116" t="s">
        <v>53</v>
      </c>
      <c r="AM44" s="121">
        <v>2</v>
      </c>
      <c r="AN44" s="144">
        <f t="shared" ref="AN44:AN45" si="32">SUM(S44,AK44)</f>
        <v>40</v>
      </c>
      <c r="AO44" s="123">
        <f t="shared" ref="AO44:AO45" si="33">SUM(U44,AM44)</f>
        <v>2</v>
      </c>
    </row>
    <row r="45" spans="1:41" ht="13.5" thickBot="1" x14ac:dyDescent="0.25">
      <c r="A45" s="68">
        <v>21</v>
      </c>
      <c r="B45" s="111" t="s">
        <v>21</v>
      </c>
      <c r="C45" s="79" t="s">
        <v>95</v>
      </c>
      <c r="D45" s="118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>
        <v>20</v>
      </c>
      <c r="Q45" s="62"/>
      <c r="R45" s="62">
        <f>SUM(D45:O45)</f>
        <v>0</v>
      </c>
      <c r="S45" s="62">
        <f>SUM(D45:Q45)</f>
        <v>20</v>
      </c>
      <c r="T45" s="119" t="s">
        <v>53</v>
      </c>
      <c r="U45" s="122">
        <v>1</v>
      </c>
      <c r="V45" s="118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119"/>
      <c r="AJ45" s="62"/>
      <c r="AK45" s="62">
        <f t="shared" si="31"/>
        <v>0</v>
      </c>
      <c r="AL45" s="119"/>
      <c r="AM45" s="122"/>
      <c r="AN45" s="145">
        <f t="shared" si="32"/>
        <v>20</v>
      </c>
      <c r="AO45" s="124">
        <f t="shared" si="33"/>
        <v>1</v>
      </c>
    </row>
    <row r="46" spans="1:41" s="71" customFormat="1" ht="15.95" customHeight="1" thickBot="1" x14ac:dyDescent="0.3">
      <c r="A46" s="274" t="s">
        <v>2</v>
      </c>
      <c r="B46" s="274"/>
      <c r="C46" s="274"/>
      <c r="D46" s="69">
        <f t="shared" ref="D46:S46" si="34">SUM(D18:D45)</f>
        <v>135</v>
      </c>
      <c r="E46" s="69">
        <f t="shared" si="34"/>
        <v>5</v>
      </c>
      <c r="F46" s="69">
        <f t="shared" si="34"/>
        <v>115</v>
      </c>
      <c r="G46" s="69">
        <f t="shared" si="34"/>
        <v>0</v>
      </c>
      <c r="H46" s="69">
        <f t="shared" si="34"/>
        <v>30</v>
      </c>
      <c r="I46" s="69">
        <f t="shared" si="34"/>
        <v>0</v>
      </c>
      <c r="J46" s="69">
        <f t="shared" si="34"/>
        <v>0</v>
      </c>
      <c r="K46" s="69">
        <f t="shared" si="34"/>
        <v>10</v>
      </c>
      <c r="L46" s="69">
        <f t="shared" si="34"/>
        <v>0</v>
      </c>
      <c r="M46" s="69">
        <f t="shared" si="34"/>
        <v>30</v>
      </c>
      <c r="N46" s="69">
        <f t="shared" si="34"/>
        <v>0</v>
      </c>
      <c r="O46" s="69">
        <f t="shared" si="34"/>
        <v>0</v>
      </c>
      <c r="P46" s="69">
        <f t="shared" si="34"/>
        <v>20</v>
      </c>
      <c r="Q46" s="69">
        <f t="shared" si="34"/>
        <v>0</v>
      </c>
      <c r="R46" s="69">
        <f t="shared" si="34"/>
        <v>325</v>
      </c>
      <c r="S46" s="69">
        <f t="shared" si="34"/>
        <v>345</v>
      </c>
      <c r="T46" s="69"/>
      <c r="U46" s="70">
        <f t="shared" ref="U46:AK46" si="35">SUM(U18:U45)</f>
        <v>36</v>
      </c>
      <c r="V46" s="69">
        <f t="shared" si="35"/>
        <v>65</v>
      </c>
      <c r="W46" s="69">
        <f t="shared" si="35"/>
        <v>5</v>
      </c>
      <c r="X46" s="69">
        <f t="shared" si="35"/>
        <v>50</v>
      </c>
      <c r="Y46" s="69">
        <f t="shared" si="35"/>
        <v>0</v>
      </c>
      <c r="Z46" s="69">
        <f t="shared" si="35"/>
        <v>25</v>
      </c>
      <c r="AA46" s="69">
        <f t="shared" si="35"/>
        <v>0</v>
      </c>
      <c r="AB46" s="69">
        <f t="shared" si="35"/>
        <v>0</v>
      </c>
      <c r="AC46" s="69">
        <f t="shared" si="35"/>
        <v>20</v>
      </c>
      <c r="AD46" s="69">
        <f t="shared" si="35"/>
        <v>0</v>
      </c>
      <c r="AE46" s="69">
        <f t="shared" si="35"/>
        <v>30</v>
      </c>
      <c r="AF46" s="69">
        <f t="shared" si="35"/>
        <v>0</v>
      </c>
      <c r="AG46" s="69">
        <f t="shared" si="35"/>
        <v>0</v>
      </c>
      <c r="AH46" s="69">
        <f t="shared" si="35"/>
        <v>40</v>
      </c>
      <c r="AI46" s="69">
        <f t="shared" si="35"/>
        <v>0</v>
      </c>
      <c r="AJ46" s="69">
        <f t="shared" si="35"/>
        <v>195</v>
      </c>
      <c r="AK46" s="69">
        <f t="shared" si="35"/>
        <v>235</v>
      </c>
      <c r="AL46" s="69"/>
      <c r="AM46" s="70">
        <f>SUM(AM18:AM45)</f>
        <v>24</v>
      </c>
      <c r="AN46" s="70">
        <f>SUM(S46,AK46)</f>
        <v>580</v>
      </c>
      <c r="AO46" s="70">
        <f>SUM(U46,AM46)</f>
        <v>60</v>
      </c>
    </row>
    <row r="47" spans="1:41" ht="12.75" x14ac:dyDescent="0.2">
      <c r="C47" s="172" t="s">
        <v>71</v>
      </c>
      <c r="U47" s="2"/>
    </row>
    <row r="48" spans="1:41" ht="12.75" x14ac:dyDescent="0.2">
      <c r="C48" s="172" t="s">
        <v>34</v>
      </c>
      <c r="U48" s="2"/>
    </row>
    <row r="49" spans="1:38" ht="30" customHeight="1" x14ac:dyDescent="0.2">
      <c r="A49" s="21"/>
      <c r="C49" s="21" t="s">
        <v>106</v>
      </c>
      <c r="D49" s="21"/>
      <c r="E49" s="21"/>
      <c r="N49" s="14"/>
      <c r="O49" s="14"/>
      <c r="P49" s="14"/>
    </row>
    <row r="50" spans="1:38" ht="14.25" x14ac:dyDescent="0.2">
      <c r="A50" s="21"/>
      <c r="C50" s="21"/>
      <c r="D50" s="21"/>
      <c r="E50" s="21"/>
      <c r="N50" s="14"/>
      <c r="O50" s="14"/>
      <c r="P50" s="14"/>
    </row>
    <row r="51" spans="1:38" ht="14.25" x14ac:dyDescent="0.2">
      <c r="A51" s="21"/>
      <c r="C51" s="21"/>
      <c r="D51" s="21"/>
      <c r="E51" s="21"/>
      <c r="M51" s="169" t="s">
        <v>108</v>
      </c>
      <c r="U51" s="2"/>
      <c r="V51" s="65"/>
      <c r="W51" s="65"/>
      <c r="X51" s="65"/>
      <c r="Y51" s="65"/>
    </row>
    <row r="52" spans="1:38" ht="14.25" x14ac:dyDescent="0.2">
      <c r="A52" s="21"/>
      <c r="B52" s="21"/>
      <c r="C52" s="105"/>
      <c r="D52" s="21"/>
      <c r="E52" s="21"/>
      <c r="P52" s="2" t="s">
        <v>109</v>
      </c>
      <c r="U52" s="2"/>
      <c r="V52" s="65"/>
      <c r="W52" s="65"/>
      <c r="X52" s="65"/>
      <c r="Y52" s="65"/>
      <c r="AF52" s="275" t="s">
        <v>99</v>
      </c>
      <c r="AG52" s="275"/>
      <c r="AH52" s="275"/>
      <c r="AI52" s="275"/>
      <c r="AJ52" s="275"/>
      <c r="AK52" s="275"/>
      <c r="AL52" s="275"/>
    </row>
    <row r="53" spans="1:38" ht="14.25" x14ac:dyDescent="0.2">
      <c r="A53" s="21"/>
      <c r="B53" s="21"/>
      <c r="C53" s="106" t="s">
        <v>7</v>
      </c>
      <c r="D53" s="21"/>
      <c r="E53" s="21"/>
      <c r="M53" s="26"/>
      <c r="O53" s="276" t="s">
        <v>3</v>
      </c>
      <c r="P53" s="276"/>
      <c r="Q53" s="276"/>
      <c r="R53" s="276"/>
      <c r="S53" s="276"/>
      <c r="T53" s="276"/>
      <c r="U53" s="276"/>
      <c r="AF53" s="276" t="s">
        <v>4</v>
      </c>
      <c r="AG53" s="276"/>
      <c r="AH53" s="276"/>
      <c r="AI53" s="276"/>
      <c r="AJ53" s="276"/>
      <c r="AK53" s="276"/>
      <c r="AL53" s="276"/>
    </row>
  </sheetData>
  <mergeCells count="21">
    <mergeCell ref="A38:AO38"/>
    <mergeCell ref="AJ4:AN4"/>
    <mergeCell ref="A6:AO6"/>
    <mergeCell ref="A15:A16"/>
    <mergeCell ref="C15:C16"/>
    <mergeCell ref="D15:U15"/>
    <mergeCell ref="V15:AM15"/>
    <mergeCell ref="AN15:AN16"/>
    <mergeCell ref="AO15:AO16"/>
    <mergeCell ref="B15:B16"/>
    <mergeCell ref="A17:AO17"/>
    <mergeCell ref="A20:AO20"/>
    <mergeCell ref="A28:AO28"/>
    <mergeCell ref="A31:AO31"/>
    <mergeCell ref="A33:AO33"/>
    <mergeCell ref="A46:C46"/>
    <mergeCell ref="AF52:AL52"/>
    <mergeCell ref="O53:U53"/>
    <mergeCell ref="AF53:AL53"/>
    <mergeCell ref="A40:AO40"/>
    <mergeCell ref="A43:AO43"/>
  </mergeCells>
  <printOptions horizontalCentered="1"/>
  <pageMargins left="0" right="0" top="0.98425196850393704" bottom="0.39370078740157483" header="0.51181102362204722" footer="0.19685039370078741"/>
  <pageSetup paperSize="9" scale="42" orientation="landscape" r:id="rId1"/>
  <headerFooter alignWithMargins="0">
    <oddHeader>&amp;C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51"/>
  <sheetViews>
    <sheetView showZeros="0" zoomScale="80" zoomScaleNormal="80" zoomScaleSheetLayoutView="70" workbookViewId="0">
      <selection activeCell="C4" sqref="C4"/>
    </sheetView>
  </sheetViews>
  <sheetFormatPr defaultColWidth="8.5703125" defaultRowHeight="12.75" x14ac:dyDescent="0.2"/>
  <cols>
    <col min="1" max="1" width="4.5703125" style="34" customWidth="1"/>
    <col min="2" max="2" width="15.5703125" style="14" customWidth="1"/>
    <col min="3" max="3" width="50.7109375" style="35" customWidth="1"/>
    <col min="4" max="41" width="6.7109375" style="14" customWidth="1"/>
    <col min="42" max="16384" width="8.5703125" style="14"/>
  </cols>
  <sheetData>
    <row r="1" spans="1:41" s="2" customFormat="1" ht="14.25" x14ac:dyDescent="0.2">
      <c r="A1" s="65"/>
      <c r="B1" s="65"/>
      <c r="C1" s="173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168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84"/>
      <c r="AJ1" s="311"/>
      <c r="AK1" s="311"/>
      <c r="AL1" s="311"/>
      <c r="AM1" s="311"/>
      <c r="AN1" s="311"/>
      <c r="AO1" s="65"/>
    </row>
    <row r="2" spans="1:41" s="2" customFormat="1" ht="14.25" x14ac:dyDescent="0.2">
      <c r="A2" s="65"/>
      <c r="B2" s="65"/>
      <c r="C2" s="173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168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84"/>
      <c r="AJ2" s="84"/>
      <c r="AK2" s="84"/>
      <c r="AL2" s="84"/>
      <c r="AM2" s="174"/>
      <c r="AN2" s="84"/>
      <c r="AO2" s="65"/>
    </row>
    <row r="3" spans="1:41" s="2" customFormat="1" ht="14.25" x14ac:dyDescent="0.2">
      <c r="A3" s="65"/>
      <c r="B3" s="65"/>
      <c r="C3" s="173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168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84"/>
      <c r="AJ3" s="311"/>
      <c r="AK3" s="311"/>
      <c r="AL3" s="311"/>
      <c r="AM3" s="311"/>
      <c r="AN3" s="311"/>
      <c r="AO3" s="65"/>
    </row>
    <row r="4" spans="1:41" s="2" customFormat="1" ht="14.25" x14ac:dyDescent="0.2">
      <c r="A4" s="65"/>
      <c r="B4" s="65"/>
      <c r="C4" s="173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168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84"/>
      <c r="AJ4" s="84"/>
      <c r="AK4" s="84"/>
      <c r="AL4" s="84"/>
      <c r="AM4" s="84"/>
      <c r="AN4" s="84"/>
      <c r="AO4" s="65"/>
    </row>
    <row r="5" spans="1:41" s="18" customFormat="1" ht="20.100000000000001" customHeight="1" x14ac:dyDescent="0.2">
      <c r="A5" s="312" t="s">
        <v>88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2"/>
      <c r="AK5" s="312"/>
      <c r="AL5" s="312"/>
      <c r="AM5" s="312"/>
      <c r="AN5" s="312"/>
      <c r="AO5" s="312"/>
    </row>
    <row r="6" spans="1:41" s="18" customFormat="1" ht="20.100000000000001" customHeight="1" x14ac:dyDescent="0.2">
      <c r="A6" s="175"/>
      <c r="B6" s="175"/>
      <c r="C6" s="176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7" t="s">
        <v>98</v>
      </c>
      <c r="O6" s="175"/>
      <c r="P6" s="178"/>
      <c r="Q6" s="179"/>
      <c r="R6" s="179"/>
      <c r="S6" s="179"/>
      <c r="T6" s="179"/>
      <c r="U6" s="179"/>
      <c r="V6" s="179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</row>
    <row r="7" spans="1:41" s="2" customFormat="1" ht="14.25" x14ac:dyDescent="0.2">
      <c r="A7" s="65"/>
      <c r="B7" s="65"/>
      <c r="C7" s="173"/>
      <c r="D7" s="65"/>
      <c r="E7" s="65"/>
      <c r="F7" s="65"/>
      <c r="G7" s="65"/>
      <c r="H7" s="65"/>
      <c r="I7" s="65"/>
      <c r="J7" s="65"/>
      <c r="K7" s="65"/>
      <c r="L7" s="65"/>
      <c r="N7" s="83" t="s">
        <v>113</v>
      </c>
      <c r="O7" s="65"/>
      <c r="P7" s="65"/>
      <c r="Q7" s="65"/>
      <c r="R7" s="65"/>
      <c r="S7" s="65"/>
      <c r="T7" s="65"/>
      <c r="U7" s="168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</row>
    <row r="8" spans="1:41" s="21" customFormat="1" ht="15" customHeight="1" x14ac:dyDescent="0.25">
      <c r="A8" s="180" t="s">
        <v>70</v>
      </c>
      <c r="B8" s="180"/>
      <c r="C8" s="180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83" t="s">
        <v>114</v>
      </c>
      <c r="O8" s="181"/>
      <c r="P8" s="181"/>
      <c r="Q8" s="181"/>
      <c r="R8" s="181"/>
      <c r="S8" s="181"/>
      <c r="T8" s="181"/>
      <c r="U8" s="182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</row>
    <row r="9" spans="1:41" s="21" customFormat="1" ht="15" customHeight="1" x14ac:dyDescent="0.25">
      <c r="A9" s="83" t="s">
        <v>69</v>
      </c>
      <c r="B9" s="180"/>
      <c r="C9" s="180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21" t="s">
        <v>115</v>
      </c>
      <c r="O9" s="181"/>
      <c r="P9" s="181"/>
      <c r="Q9" s="181"/>
      <c r="R9" s="181"/>
      <c r="S9" s="181"/>
      <c r="T9" s="181"/>
      <c r="U9" s="182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</row>
    <row r="10" spans="1:41" s="21" customFormat="1" ht="15" customHeight="1" x14ac:dyDescent="0.25">
      <c r="A10" s="180" t="s">
        <v>104</v>
      </c>
      <c r="B10" s="180"/>
      <c r="C10" s="180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21" t="s">
        <v>116</v>
      </c>
      <c r="O10" s="181"/>
      <c r="P10" s="181"/>
      <c r="Q10" s="181"/>
      <c r="R10" s="181"/>
      <c r="S10" s="181"/>
      <c r="T10" s="181"/>
      <c r="U10" s="182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</row>
    <row r="11" spans="1:41" s="21" customFormat="1" ht="15" customHeight="1" x14ac:dyDescent="0.25">
      <c r="A11" s="180" t="s">
        <v>97</v>
      </c>
      <c r="B11" s="180"/>
      <c r="C11" s="180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O11" s="181"/>
      <c r="P11" s="181"/>
      <c r="Q11" s="181"/>
      <c r="R11" s="181"/>
      <c r="S11" s="181"/>
      <c r="T11" s="181"/>
      <c r="U11" s="182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</row>
    <row r="12" spans="1:41" ht="15" x14ac:dyDescent="0.25">
      <c r="A12" s="184" t="s">
        <v>107</v>
      </c>
      <c r="B12" s="184"/>
      <c r="C12" s="184"/>
      <c r="D12" s="63"/>
      <c r="E12" s="63"/>
      <c r="F12" s="63"/>
      <c r="G12" s="63"/>
      <c r="H12" s="63"/>
      <c r="I12" s="63"/>
      <c r="J12" s="63"/>
      <c r="K12" s="63"/>
      <c r="M12" s="63"/>
      <c r="N12" s="63"/>
      <c r="P12" s="183" t="s">
        <v>36</v>
      </c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</row>
    <row r="13" spans="1:41" ht="13.5" thickBot="1" x14ac:dyDescent="0.25">
      <c r="A13" s="63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</row>
    <row r="14" spans="1:41" ht="15" thickBot="1" x14ac:dyDescent="0.25">
      <c r="A14" s="317" t="s">
        <v>6</v>
      </c>
      <c r="B14" s="324" t="s">
        <v>51</v>
      </c>
      <c r="C14" s="293" t="s">
        <v>5</v>
      </c>
      <c r="D14" s="320" t="s">
        <v>9</v>
      </c>
      <c r="E14" s="321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3"/>
      <c r="V14" s="320" t="s">
        <v>10</v>
      </c>
      <c r="W14" s="321"/>
      <c r="X14" s="321"/>
      <c r="Y14" s="321"/>
      <c r="Z14" s="321"/>
      <c r="AA14" s="321"/>
      <c r="AB14" s="321"/>
      <c r="AC14" s="321"/>
      <c r="AD14" s="322"/>
      <c r="AE14" s="322"/>
      <c r="AF14" s="322"/>
      <c r="AG14" s="322"/>
      <c r="AH14" s="322"/>
      <c r="AI14" s="322"/>
      <c r="AJ14" s="322"/>
      <c r="AK14" s="322"/>
      <c r="AL14" s="322"/>
      <c r="AM14" s="323"/>
      <c r="AN14" s="313" t="s">
        <v>11</v>
      </c>
      <c r="AO14" s="315" t="s">
        <v>49</v>
      </c>
    </row>
    <row r="15" spans="1:41" ht="248.25" thickBot="1" x14ac:dyDescent="0.25">
      <c r="A15" s="318"/>
      <c r="B15" s="325"/>
      <c r="C15" s="319"/>
      <c r="D15" s="185" t="s">
        <v>12</v>
      </c>
      <c r="E15" s="186" t="s">
        <v>13</v>
      </c>
      <c r="F15" s="187" t="s">
        <v>65</v>
      </c>
      <c r="G15" s="187" t="s">
        <v>14</v>
      </c>
      <c r="H15" s="187" t="s">
        <v>15</v>
      </c>
      <c r="I15" s="187" t="s">
        <v>16</v>
      </c>
      <c r="J15" s="187" t="s">
        <v>17</v>
      </c>
      <c r="K15" s="187" t="s">
        <v>32</v>
      </c>
      <c r="L15" s="187" t="s">
        <v>66</v>
      </c>
      <c r="M15" s="187" t="s">
        <v>18</v>
      </c>
      <c r="N15" s="187" t="s">
        <v>22</v>
      </c>
      <c r="O15" s="187" t="s">
        <v>50</v>
      </c>
      <c r="P15" s="187" t="s">
        <v>19</v>
      </c>
      <c r="Q15" s="187" t="s">
        <v>0</v>
      </c>
      <c r="R15" s="187" t="s">
        <v>20</v>
      </c>
      <c r="S15" s="187" t="s">
        <v>8</v>
      </c>
      <c r="T15" s="187" t="s">
        <v>1</v>
      </c>
      <c r="U15" s="188" t="s">
        <v>48</v>
      </c>
      <c r="V15" s="186" t="s">
        <v>12</v>
      </c>
      <c r="W15" s="186" t="s">
        <v>13</v>
      </c>
      <c r="X15" s="186" t="s">
        <v>65</v>
      </c>
      <c r="Y15" s="186" t="s">
        <v>14</v>
      </c>
      <c r="Z15" s="186" t="s">
        <v>15</v>
      </c>
      <c r="AA15" s="186" t="s">
        <v>16</v>
      </c>
      <c r="AB15" s="186" t="s">
        <v>17</v>
      </c>
      <c r="AC15" s="187" t="s">
        <v>33</v>
      </c>
      <c r="AD15" s="187" t="s">
        <v>66</v>
      </c>
      <c r="AE15" s="187" t="s">
        <v>18</v>
      </c>
      <c r="AF15" s="187" t="s">
        <v>22</v>
      </c>
      <c r="AG15" s="187" t="s">
        <v>50</v>
      </c>
      <c r="AH15" s="187" t="s">
        <v>19</v>
      </c>
      <c r="AI15" s="187" t="s">
        <v>0</v>
      </c>
      <c r="AJ15" s="187" t="s">
        <v>20</v>
      </c>
      <c r="AK15" s="187" t="s">
        <v>8</v>
      </c>
      <c r="AL15" s="187" t="s">
        <v>1</v>
      </c>
      <c r="AM15" s="188" t="s">
        <v>48</v>
      </c>
      <c r="AN15" s="314"/>
      <c r="AO15" s="316"/>
    </row>
    <row r="16" spans="1:41" ht="15.95" customHeight="1" thickBot="1" x14ac:dyDescent="0.25">
      <c r="A16" s="285" t="s">
        <v>52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288"/>
    </row>
    <row r="17" spans="1:41" ht="15.95" customHeight="1" x14ac:dyDescent="0.2">
      <c r="A17" s="67">
        <v>1</v>
      </c>
      <c r="B17" s="109" t="s">
        <v>21</v>
      </c>
      <c r="C17" s="113" t="s">
        <v>62</v>
      </c>
      <c r="D17" s="115">
        <v>20</v>
      </c>
      <c r="E17" s="58"/>
      <c r="F17" s="58">
        <v>15</v>
      </c>
      <c r="G17" s="58"/>
      <c r="H17" s="58"/>
      <c r="I17" s="58"/>
      <c r="J17" s="58"/>
      <c r="K17" s="116"/>
      <c r="L17" s="58"/>
      <c r="M17" s="58"/>
      <c r="N17" s="58"/>
      <c r="O17" s="58"/>
      <c r="P17" s="58"/>
      <c r="Q17" s="58"/>
      <c r="R17" s="58">
        <f>SUM(D17:P17)</f>
        <v>35</v>
      </c>
      <c r="S17" s="58">
        <f>SUM(D17:Q17)</f>
        <v>35</v>
      </c>
      <c r="T17" s="116" t="s">
        <v>53</v>
      </c>
      <c r="U17" s="121">
        <v>3</v>
      </c>
      <c r="V17" s="115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>
        <f t="shared" ref="AJ17:AJ37" si="0">SUM(V17:AG17)</f>
        <v>0</v>
      </c>
      <c r="AK17" s="58">
        <f t="shared" ref="AK17:AK28" si="1">SUM(V17:AI17)</f>
        <v>0</v>
      </c>
      <c r="AL17" s="116"/>
      <c r="AM17" s="121"/>
      <c r="AN17" s="123">
        <f>SUM(S17,AK17)</f>
        <v>35</v>
      </c>
      <c r="AO17" s="123">
        <f t="shared" ref="AO17:AO38" si="2">SUM(U17,AM17)</f>
        <v>3</v>
      </c>
    </row>
    <row r="18" spans="1:41" ht="15.95" customHeight="1" thickBot="1" x14ac:dyDescent="0.25">
      <c r="A18" s="68">
        <v>2</v>
      </c>
      <c r="B18" s="111" t="s">
        <v>21</v>
      </c>
      <c r="C18" s="114" t="s">
        <v>25</v>
      </c>
      <c r="D18" s="118"/>
      <c r="E18" s="62"/>
      <c r="F18" s="62"/>
      <c r="G18" s="62"/>
      <c r="H18" s="62"/>
      <c r="I18" s="62"/>
      <c r="J18" s="62"/>
      <c r="K18" s="62"/>
      <c r="L18" s="62"/>
      <c r="M18" s="62">
        <v>30</v>
      </c>
      <c r="N18" s="62"/>
      <c r="O18" s="62"/>
      <c r="P18" s="62"/>
      <c r="Q18" s="62"/>
      <c r="R18" s="62">
        <f>SUM(D18:P18)</f>
        <v>30</v>
      </c>
      <c r="S18" s="62">
        <f t="shared" ref="S18:S29" si="3">SUM(D18:Q18)</f>
        <v>30</v>
      </c>
      <c r="T18" s="119" t="s">
        <v>53</v>
      </c>
      <c r="U18" s="122">
        <v>2</v>
      </c>
      <c r="V18" s="118"/>
      <c r="W18" s="62"/>
      <c r="X18" s="62"/>
      <c r="Y18" s="62"/>
      <c r="Z18" s="62"/>
      <c r="AA18" s="62"/>
      <c r="AB18" s="62"/>
      <c r="AC18" s="62"/>
      <c r="AD18" s="62"/>
      <c r="AE18" s="62">
        <v>30</v>
      </c>
      <c r="AF18" s="62"/>
      <c r="AG18" s="62"/>
      <c r="AH18" s="62"/>
      <c r="AI18" s="62"/>
      <c r="AJ18" s="62">
        <f>SUM(V18:AH18)</f>
        <v>30</v>
      </c>
      <c r="AK18" s="62">
        <f t="shared" si="1"/>
        <v>30</v>
      </c>
      <c r="AL18" s="119" t="s">
        <v>54</v>
      </c>
      <c r="AM18" s="122">
        <v>2</v>
      </c>
      <c r="AN18" s="124">
        <f t="shared" ref="AN18:AN29" si="4">SUM(S18,AK18)</f>
        <v>60</v>
      </c>
      <c r="AO18" s="124">
        <f t="shared" si="2"/>
        <v>4</v>
      </c>
    </row>
    <row r="19" spans="1:41" ht="15.95" customHeight="1" thickBot="1" x14ac:dyDescent="0.25">
      <c r="A19" s="302" t="s">
        <v>57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1"/>
    </row>
    <row r="20" spans="1:41" ht="41.25" customHeight="1" x14ac:dyDescent="0.2">
      <c r="A20" s="67">
        <v>3</v>
      </c>
      <c r="B20" s="109" t="s">
        <v>21</v>
      </c>
      <c r="C20" s="113" t="s">
        <v>89</v>
      </c>
      <c r="D20" s="115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>
        <f t="shared" ref="R20:R25" si="5">SUM(D20:O20)</f>
        <v>0</v>
      </c>
      <c r="S20" s="58">
        <f t="shared" si="3"/>
        <v>0</v>
      </c>
      <c r="T20" s="116"/>
      <c r="U20" s="121"/>
      <c r="V20" s="115">
        <v>10</v>
      </c>
      <c r="W20" s="58"/>
      <c r="X20" s="58">
        <v>5</v>
      </c>
      <c r="Y20" s="58"/>
      <c r="Z20" s="58">
        <v>10</v>
      </c>
      <c r="AA20" s="58"/>
      <c r="AB20" s="58"/>
      <c r="AC20" s="58"/>
      <c r="AD20" s="58"/>
      <c r="AE20" s="58"/>
      <c r="AF20" s="58"/>
      <c r="AG20" s="58"/>
      <c r="AH20" s="58"/>
      <c r="AI20" s="58"/>
      <c r="AJ20" s="58">
        <f>SUM(V20:AH20)</f>
        <v>25</v>
      </c>
      <c r="AK20" s="58">
        <f>SUM(V20:AI20)</f>
        <v>25</v>
      </c>
      <c r="AL20" s="116" t="s">
        <v>53</v>
      </c>
      <c r="AM20" s="117">
        <v>2</v>
      </c>
      <c r="AN20" s="123">
        <f t="shared" si="4"/>
        <v>25</v>
      </c>
      <c r="AO20" s="123">
        <f t="shared" si="2"/>
        <v>2</v>
      </c>
    </row>
    <row r="21" spans="1:41" ht="15.95" customHeight="1" x14ac:dyDescent="0.2">
      <c r="A21" s="36">
        <v>4</v>
      </c>
      <c r="B21" s="108" t="s">
        <v>21</v>
      </c>
      <c r="C21" s="78" t="s">
        <v>43</v>
      </c>
      <c r="D21" s="44">
        <v>10</v>
      </c>
      <c r="E21" s="45"/>
      <c r="F21" s="45">
        <v>10</v>
      </c>
      <c r="G21" s="45"/>
      <c r="H21" s="45">
        <v>10</v>
      </c>
      <c r="I21" s="45"/>
      <c r="J21" s="45"/>
      <c r="K21" s="45"/>
      <c r="L21" s="45"/>
      <c r="M21" s="45"/>
      <c r="N21" s="45"/>
      <c r="O21" s="45"/>
      <c r="P21" s="45"/>
      <c r="Q21" s="46"/>
      <c r="R21" s="45">
        <f>SUM(D21:P21)</f>
        <v>30</v>
      </c>
      <c r="S21" s="45">
        <f t="shared" si="3"/>
        <v>30</v>
      </c>
      <c r="T21" s="46" t="s">
        <v>54</v>
      </c>
      <c r="U21" s="47">
        <v>2</v>
      </c>
      <c r="V21" s="44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6"/>
      <c r="AJ21" s="45">
        <f>SUM(V21:AH21)</f>
        <v>0</v>
      </c>
      <c r="AK21" s="45">
        <f t="shared" si="1"/>
        <v>0</v>
      </c>
      <c r="AL21" s="46"/>
      <c r="AM21" s="47"/>
      <c r="AN21" s="127">
        <f t="shared" si="4"/>
        <v>30</v>
      </c>
      <c r="AO21" s="127">
        <f t="shared" si="2"/>
        <v>2</v>
      </c>
    </row>
    <row r="22" spans="1:41" ht="15.95" customHeight="1" x14ac:dyDescent="0.2">
      <c r="A22" s="36">
        <v>5</v>
      </c>
      <c r="B22" s="108" t="s">
        <v>21</v>
      </c>
      <c r="C22" s="78" t="s">
        <v>26</v>
      </c>
      <c r="D22" s="44">
        <v>15</v>
      </c>
      <c r="E22" s="46"/>
      <c r="F22" s="45">
        <v>15</v>
      </c>
      <c r="G22" s="45"/>
      <c r="H22" s="45"/>
      <c r="I22" s="45"/>
      <c r="J22" s="45"/>
      <c r="K22" s="45"/>
      <c r="L22" s="45"/>
      <c r="M22" s="45"/>
      <c r="N22" s="45"/>
      <c r="O22" s="45"/>
      <c r="P22" s="46"/>
      <c r="Q22" s="45"/>
      <c r="R22" s="45">
        <f>SUM(D22:P22)</f>
        <v>30</v>
      </c>
      <c r="S22" s="45">
        <f t="shared" si="3"/>
        <v>30</v>
      </c>
      <c r="T22" s="46" t="s">
        <v>53</v>
      </c>
      <c r="U22" s="126">
        <v>3</v>
      </c>
      <c r="V22" s="44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>
        <f t="shared" si="0"/>
        <v>0</v>
      </c>
      <c r="AK22" s="45">
        <f t="shared" si="1"/>
        <v>0</v>
      </c>
      <c r="AL22" s="46"/>
      <c r="AM22" s="47"/>
      <c r="AN22" s="127">
        <f t="shared" si="4"/>
        <v>30</v>
      </c>
      <c r="AO22" s="127">
        <f t="shared" si="2"/>
        <v>3</v>
      </c>
    </row>
    <row r="23" spans="1:41" ht="15.95" customHeight="1" x14ac:dyDescent="0.2">
      <c r="A23" s="36">
        <v>6</v>
      </c>
      <c r="B23" s="108" t="s">
        <v>21</v>
      </c>
      <c r="C23" s="78" t="s">
        <v>90</v>
      </c>
      <c r="D23" s="44"/>
      <c r="E23" s="45"/>
      <c r="F23" s="45"/>
      <c r="G23" s="45"/>
      <c r="H23" s="45"/>
      <c r="I23" s="45"/>
      <c r="J23" s="46"/>
      <c r="K23" s="45"/>
      <c r="L23" s="45"/>
      <c r="M23" s="45"/>
      <c r="N23" s="45"/>
      <c r="O23" s="45"/>
      <c r="P23" s="45"/>
      <c r="Q23" s="45"/>
      <c r="R23" s="45">
        <f t="shared" si="5"/>
        <v>0</v>
      </c>
      <c r="S23" s="45">
        <f t="shared" si="3"/>
        <v>0</v>
      </c>
      <c r="T23" s="46"/>
      <c r="U23" s="73"/>
      <c r="V23" s="44">
        <v>10</v>
      </c>
      <c r="W23" s="45"/>
      <c r="X23" s="45">
        <v>5</v>
      </c>
      <c r="Y23" s="45"/>
      <c r="Z23" s="45"/>
      <c r="AA23" s="45"/>
      <c r="AB23" s="45"/>
      <c r="AC23" s="45">
        <v>10</v>
      </c>
      <c r="AD23" s="45"/>
      <c r="AE23" s="45"/>
      <c r="AF23" s="45"/>
      <c r="AG23" s="45"/>
      <c r="AH23" s="45"/>
      <c r="AI23" s="45"/>
      <c r="AJ23" s="45">
        <f>SUM(V23:AH23)</f>
        <v>25</v>
      </c>
      <c r="AK23" s="45">
        <f t="shared" si="1"/>
        <v>25</v>
      </c>
      <c r="AL23" s="46" t="s">
        <v>53</v>
      </c>
      <c r="AM23" s="47">
        <v>2</v>
      </c>
      <c r="AN23" s="127">
        <f t="shared" si="4"/>
        <v>25</v>
      </c>
      <c r="AO23" s="127">
        <f t="shared" si="2"/>
        <v>2</v>
      </c>
    </row>
    <row r="24" spans="1:41" ht="26.25" customHeight="1" x14ac:dyDescent="0.2">
      <c r="A24" s="36">
        <v>7</v>
      </c>
      <c r="B24" s="108" t="s">
        <v>21</v>
      </c>
      <c r="C24" s="155" t="s">
        <v>91</v>
      </c>
      <c r="D24" s="44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>
        <f t="shared" si="5"/>
        <v>0</v>
      </c>
      <c r="S24" s="45">
        <f t="shared" si="3"/>
        <v>0</v>
      </c>
      <c r="T24" s="46"/>
      <c r="U24" s="73"/>
      <c r="V24" s="44">
        <v>10</v>
      </c>
      <c r="W24" s="45"/>
      <c r="X24" s="247">
        <v>10</v>
      </c>
      <c r="Y24" s="45"/>
      <c r="Z24" s="45">
        <v>5</v>
      </c>
      <c r="AA24" s="45"/>
      <c r="AB24" s="45"/>
      <c r="AC24" s="45"/>
      <c r="AD24" s="45"/>
      <c r="AE24" s="45"/>
      <c r="AF24" s="45"/>
      <c r="AG24" s="45"/>
      <c r="AH24" s="45"/>
      <c r="AI24" s="45"/>
      <c r="AJ24" s="45">
        <f>SUM(V24:AH24)</f>
        <v>25</v>
      </c>
      <c r="AK24" s="45">
        <f t="shared" si="1"/>
        <v>25</v>
      </c>
      <c r="AL24" s="46" t="s">
        <v>53</v>
      </c>
      <c r="AM24" s="47">
        <v>2</v>
      </c>
      <c r="AN24" s="127">
        <f t="shared" si="4"/>
        <v>25</v>
      </c>
      <c r="AO24" s="127">
        <f t="shared" si="2"/>
        <v>2</v>
      </c>
    </row>
    <row r="25" spans="1:41" ht="26.25" customHeight="1" x14ac:dyDescent="0.2">
      <c r="A25" s="36">
        <v>8</v>
      </c>
      <c r="B25" s="108" t="s">
        <v>21</v>
      </c>
      <c r="C25" s="155" t="s">
        <v>64</v>
      </c>
      <c r="D25" s="44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>
        <f t="shared" si="5"/>
        <v>0</v>
      </c>
      <c r="S25" s="45">
        <f t="shared" si="3"/>
        <v>0</v>
      </c>
      <c r="T25" s="46"/>
      <c r="U25" s="73"/>
      <c r="V25" s="44">
        <v>10</v>
      </c>
      <c r="W25" s="45"/>
      <c r="X25" s="247">
        <v>10</v>
      </c>
      <c r="Y25" s="45"/>
      <c r="Z25" s="45">
        <v>10</v>
      </c>
      <c r="AA25" s="45"/>
      <c r="AB25" s="45"/>
      <c r="AC25" s="45">
        <v>10</v>
      </c>
      <c r="AD25" s="45"/>
      <c r="AE25" s="45"/>
      <c r="AF25" s="45"/>
      <c r="AG25" s="45"/>
      <c r="AH25" s="45"/>
      <c r="AI25" s="45"/>
      <c r="AJ25" s="45">
        <f>SUM(V25:AH25)</f>
        <v>40</v>
      </c>
      <c r="AK25" s="45">
        <f t="shared" si="1"/>
        <v>40</v>
      </c>
      <c r="AL25" s="46" t="s">
        <v>54</v>
      </c>
      <c r="AM25" s="47">
        <v>3</v>
      </c>
      <c r="AN25" s="127">
        <f t="shared" si="4"/>
        <v>40</v>
      </c>
      <c r="AO25" s="127">
        <f t="shared" si="2"/>
        <v>3</v>
      </c>
    </row>
    <row r="26" spans="1:41" ht="28.5" customHeight="1" thickBot="1" x14ac:dyDescent="0.25">
      <c r="A26" s="68">
        <v>9</v>
      </c>
      <c r="B26" s="111" t="s">
        <v>21</v>
      </c>
      <c r="C26" s="79" t="s">
        <v>112</v>
      </c>
      <c r="D26" s="118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119"/>
      <c r="U26" s="122"/>
      <c r="V26" s="118">
        <v>10</v>
      </c>
      <c r="W26" s="62"/>
      <c r="X26" s="62">
        <v>10</v>
      </c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>
        <f>SUM(V26:AH26)</f>
        <v>20</v>
      </c>
      <c r="AK26" s="62">
        <f t="shared" si="1"/>
        <v>20</v>
      </c>
      <c r="AL26" s="119" t="s">
        <v>53</v>
      </c>
      <c r="AM26" s="120">
        <v>1</v>
      </c>
      <c r="AN26" s="124">
        <f t="shared" si="4"/>
        <v>20</v>
      </c>
      <c r="AO26" s="124">
        <f t="shared" si="2"/>
        <v>1</v>
      </c>
    </row>
    <row r="27" spans="1:41" ht="15.75" thickBot="1" x14ac:dyDescent="0.25">
      <c r="A27" s="303" t="s">
        <v>103</v>
      </c>
      <c r="B27" s="304"/>
      <c r="C27" s="304"/>
      <c r="D27" s="304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5"/>
    </row>
    <row r="28" spans="1:41" ht="15.95" customHeight="1" x14ac:dyDescent="0.2">
      <c r="A28" s="67">
        <v>10</v>
      </c>
      <c r="B28" s="130" t="s">
        <v>21</v>
      </c>
      <c r="C28" s="110" t="s">
        <v>31</v>
      </c>
      <c r="D28" s="40"/>
      <c r="E28" s="40">
        <v>5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>
        <f>SUM(D28:P28)</f>
        <v>5</v>
      </c>
      <c r="S28" s="41">
        <f t="shared" si="3"/>
        <v>5</v>
      </c>
      <c r="T28" s="42" t="s">
        <v>53</v>
      </c>
      <c r="U28" s="43">
        <v>0.5</v>
      </c>
      <c r="V28" s="40"/>
      <c r="W28" s="40">
        <v>5</v>
      </c>
      <c r="X28" s="40"/>
      <c r="Y28" s="40"/>
      <c r="Z28" s="40"/>
      <c r="AA28" s="40"/>
      <c r="AB28" s="40"/>
      <c r="AC28" s="40"/>
      <c r="AD28" s="41"/>
      <c r="AE28" s="41"/>
      <c r="AF28" s="41"/>
      <c r="AG28" s="41"/>
      <c r="AH28" s="41"/>
      <c r="AI28" s="41"/>
      <c r="AJ28" s="41">
        <f>SUM(V28:AH28)</f>
        <v>5</v>
      </c>
      <c r="AK28" s="41">
        <f t="shared" si="1"/>
        <v>5</v>
      </c>
      <c r="AL28" s="125" t="s">
        <v>53</v>
      </c>
      <c r="AM28" s="72">
        <v>0.5</v>
      </c>
      <c r="AN28" s="123">
        <f t="shared" si="4"/>
        <v>10</v>
      </c>
      <c r="AO28" s="123">
        <f t="shared" si="2"/>
        <v>1</v>
      </c>
    </row>
    <row r="29" spans="1:41" ht="15.95" customHeight="1" thickBot="1" x14ac:dyDescent="0.25">
      <c r="A29" s="90">
        <v>11</v>
      </c>
      <c r="B29" s="131" t="s">
        <v>21</v>
      </c>
      <c r="C29" s="112" t="s">
        <v>81</v>
      </c>
      <c r="D29" s="48"/>
      <c r="E29" s="49"/>
      <c r="F29" s="50">
        <v>20</v>
      </c>
      <c r="G29" s="49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3">
        <f>SUM(D29:P29)</f>
        <v>20</v>
      </c>
      <c r="S29" s="51">
        <f t="shared" si="3"/>
        <v>20</v>
      </c>
      <c r="T29" s="49" t="s">
        <v>53</v>
      </c>
      <c r="U29" s="52">
        <v>2</v>
      </c>
      <c r="V29" s="48"/>
      <c r="W29" s="48"/>
      <c r="X29" s="48"/>
      <c r="Y29" s="48"/>
      <c r="Z29" s="48"/>
      <c r="AA29" s="48"/>
      <c r="AB29" s="48"/>
      <c r="AC29" s="48"/>
      <c r="AD29" s="50"/>
      <c r="AE29" s="50"/>
      <c r="AF29" s="50"/>
      <c r="AG29" s="50"/>
      <c r="AH29" s="50"/>
      <c r="AI29" s="50"/>
      <c r="AJ29" s="51">
        <f t="shared" si="0"/>
        <v>0</v>
      </c>
      <c r="AK29" s="51">
        <f>SUM(V29:AI29)</f>
        <v>0</v>
      </c>
      <c r="AL29" s="51"/>
      <c r="AM29" s="74"/>
      <c r="AN29" s="142">
        <f t="shared" si="4"/>
        <v>20</v>
      </c>
      <c r="AO29" s="142">
        <f t="shared" si="2"/>
        <v>2</v>
      </c>
    </row>
    <row r="30" spans="1:41" ht="15.95" customHeight="1" thickBot="1" x14ac:dyDescent="0.25">
      <c r="A30" s="285" t="s">
        <v>58</v>
      </c>
      <c r="B30" s="286"/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8"/>
    </row>
    <row r="31" spans="1:41" ht="25.5" x14ac:dyDescent="0.2">
      <c r="A31" s="55">
        <v>12</v>
      </c>
      <c r="B31" s="153" t="s">
        <v>23</v>
      </c>
      <c r="C31" s="151" t="s">
        <v>37</v>
      </c>
      <c r="D31" s="115">
        <v>15</v>
      </c>
      <c r="E31" s="58">
        <v>10</v>
      </c>
      <c r="F31" s="58"/>
      <c r="G31" s="116"/>
      <c r="H31" s="58">
        <v>10</v>
      </c>
      <c r="I31" s="58"/>
      <c r="J31" s="58"/>
      <c r="K31" s="58"/>
      <c r="L31" s="58"/>
      <c r="M31" s="58"/>
      <c r="N31" s="58"/>
      <c r="O31" s="58"/>
      <c r="P31" s="58"/>
      <c r="Q31" s="58"/>
      <c r="R31" s="58">
        <f>SUM(D31:P31)</f>
        <v>35</v>
      </c>
      <c r="S31" s="58">
        <f t="shared" ref="S31:S35" si="6">SUM(D31:Q31)</f>
        <v>35</v>
      </c>
      <c r="T31" s="116" t="s">
        <v>53</v>
      </c>
      <c r="U31" s="117">
        <v>3</v>
      </c>
      <c r="V31" s="115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>
        <f t="shared" ref="AJ31:AJ35" si="7">SUM(V31:AG31)</f>
        <v>0</v>
      </c>
      <c r="AK31" s="58">
        <f>SUM(V31:AI31)</f>
        <v>0</v>
      </c>
      <c r="AL31" s="116"/>
      <c r="AM31" s="121"/>
      <c r="AN31" s="123">
        <f t="shared" ref="AN31" si="8">SUM(S31,AK31)</f>
        <v>35</v>
      </c>
      <c r="AO31" s="123">
        <f t="shared" ref="AO31:AO35" si="9">SUM(U31,AM31)</f>
        <v>3</v>
      </c>
    </row>
    <row r="32" spans="1:41" ht="25.5" x14ac:dyDescent="0.2">
      <c r="A32" s="38">
        <v>13</v>
      </c>
      <c r="B32" s="152" t="s">
        <v>23</v>
      </c>
      <c r="C32" s="78" t="s">
        <v>29</v>
      </c>
      <c r="D32" s="44">
        <v>15</v>
      </c>
      <c r="E32" s="45">
        <v>20</v>
      </c>
      <c r="F32" s="45"/>
      <c r="G32" s="46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>
        <f>SUM(D32:P32)</f>
        <v>35</v>
      </c>
      <c r="S32" s="45">
        <f t="shared" si="6"/>
        <v>35</v>
      </c>
      <c r="T32" s="46" t="s">
        <v>53</v>
      </c>
      <c r="U32" s="47">
        <v>2</v>
      </c>
      <c r="V32" s="44">
        <v>10</v>
      </c>
      <c r="W32" s="45">
        <v>20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>
        <f t="shared" si="7"/>
        <v>30</v>
      </c>
      <c r="AK32" s="45">
        <f>SUM(V32:AI32)</f>
        <v>30</v>
      </c>
      <c r="AL32" s="46" t="s">
        <v>53</v>
      </c>
      <c r="AM32" s="73">
        <v>2</v>
      </c>
      <c r="AN32" s="127">
        <f>SUM(S32,AK32)</f>
        <v>65</v>
      </c>
      <c r="AO32" s="127">
        <f t="shared" si="9"/>
        <v>4</v>
      </c>
    </row>
    <row r="33" spans="1:41" ht="25.5" x14ac:dyDescent="0.2">
      <c r="A33" s="38">
        <v>14</v>
      </c>
      <c r="B33" s="152" t="s">
        <v>23</v>
      </c>
      <c r="C33" s="78" t="s">
        <v>30</v>
      </c>
      <c r="D33" s="44">
        <v>15</v>
      </c>
      <c r="E33" s="45">
        <v>10</v>
      </c>
      <c r="F33" s="45"/>
      <c r="G33" s="46"/>
      <c r="H33" s="45">
        <v>10</v>
      </c>
      <c r="I33" s="45"/>
      <c r="J33" s="45"/>
      <c r="K33" s="45"/>
      <c r="L33" s="45"/>
      <c r="M33" s="45"/>
      <c r="N33" s="45"/>
      <c r="O33" s="45"/>
      <c r="P33" s="45"/>
      <c r="Q33" s="45"/>
      <c r="R33" s="45">
        <f t="shared" ref="R33:R35" si="10">SUM(D33:P33)</f>
        <v>35</v>
      </c>
      <c r="S33" s="45">
        <f t="shared" si="6"/>
        <v>35</v>
      </c>
      <c r="T33" s="46" t="s">
        <v>53</v>
      </c>
      <c r="U33" s="47">
        <v>3</v>
      </c>
      <c r="V33" s="44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>
        <f t="shared" si="7"/>
        <v>0</v>
      </c>
      <c r="AK33" s="45">
        <f t="shared" ref="AK33:AK35" si="11">SUM(V33:AI33)</f>
        <v>0</v>
      </c>
      <c r="AL33" s="46"/>
      <c r="AM33" s="73"/>
      <c r="AN33" s="127">
        <f t="shared" ref="AN33:AN35" si="12">SUM(S33,AK33)</f>
        <v>35</v>
      </c>
      <c r="AO33" s="127">
        <f t="shared" si="9"/>
        <v>3</v>
      </c>
    </row>
    <row r="34" spans="1:41" ht="25.5" x14ac:dyDescent="0.2">
      <c r="A34" s="38">
        <v>15</v>
      </c>
      <c r="B34" s="152" t="s">
        <v>23</v>
      </c>
      <c r="C34" s="155" t="s">
        <v>27</v>
      </c>
      <c r="D34" s="44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>
        <f t="shared" si="10"/>
        <v>0</v>
      </c>
      <c r="S34" s="45">
        <f t="shared" si="6"/>
        <v>0</v>
      </c>
      <c r="T34" s="46"/>
      <c r="U34" s="47"/>
      <c r="V34" s="44">
        <v>10</v>
      </c>
      <c r="W34" s="45">
        <v>20</v>
      </c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>
        <f t="shared" si="7"/>
        <v>30</v>
      </c>
      <c r="AK34" s="45">
        <f t="shared" si="11"/>
        <v>30</v>
      </c>
      <c r="AL34" s="46" t="s">
        <v>53</v>
      </c>
      <c r="AM34" s="73">
        <v>3</v>
      </c>
      <c r="AN34" s="127">
        <f t="shared" si="12"/>
        <v>30</v>
      </c>
      <c r="AO34" s="127">
        <f t="shared" si="9"/>
        <v>3</v>
      </c>
    </row>
    <row r="35" spans="1:41" ht="26.25" thickBot="1" x14ac:dyDescent="0.25">
      <c r="A35" s="59">
        <v>16</v>
      </c>
      <c r="B35" s="154" t="s">
        <v>23</v>
      </c>
      <c r="C35" s="156" t="s">
        <v>28</v>
      </c>
      <c r="D35" s="118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>
        <f t="shared" si="10"/>
        <v>0</v>
      </c>
      <c r="S35" s="62">
        <f t="shared" si="6"/>
        <v>0</v>
      </c>
      <c r="T35" s="119"/>
      <c r="U35" s="120"/>
      <c r="V35" s="118">
        <v>15</v>
      </c>
      <c r="W35" s="62"/>
      <c r="X35" s="62">
        <v>20</v>
      </c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>
        <f t="shared" si="7"/>
        <v>35</v>
      </c>
      <c r="AK35" s="62">
        <f t="shared" si="11"/>
        <v>35</v>
      </c>
      <c r="AL35" s="119" t="s">
        <v>53</v>
      </c>
      <c r="AM35" s="122">
        <v>3</v>
      </c>
      <c r="AN35" s="124">
        <f t="shared" si="12"/>
        <v>35</v>
      </c>
      <c r="AO35" s="124">
        <f t="shared" si="9"/>
        <v>3</v>
      </c>
    </row>
    <row r="36" spans="1:41" ht="15.95" customHeight="1" thickBot="1" x14ac:dyDescent="0.25">
      <c r="A36" s="277" t="s">
        <v>56</v>
      </c>
      <c r="B36" s="278"/>
      <c r="C36" s="278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79"/>
      <c r="AL36" s="279"/>
      <c r="AM36" s="279"/>
      <c r="AN36" s="278"/>
      <c r="AO36" s="309"/>
    </row>
    <row r="37" spans="1:41" ht="15.95" customHeight="1" x14ac:dyDescent="0.2">
      <c r="A37" s="55">
        <v>18</v>
      </c>
      <c r="B37" s="109" t="s">
        <v>21</v>
      </c>
      <c r="C37" s="110" t="s">
        <v>68</v>
      </c>
      <c r="D37" s="115"/>
      <c r="E37" s="58"/>
      <c r="F37" s="116"/>
      <c r="G37" s="58"/>
      <c r="H37" s="58"/>
      <c r="I37" s="58"/>
      <c r="J37" s="58"/>
      <c r="K37" s="58"/>
      <c r="L37" s="58"/>
      <c r="M37" s="58"/>
      <c r="N37" s="116"/>
      <c r="O37" s="58"/>
      <c r="P37" s="58"/>
      <c r="Q37" s="58"/>
      <c r="R37" s="116"/>
      <c r="S37" s="58"/>
      <c r="T37" s="116" t="s">
        <v>53</v>
      </c>
      <c r="U37" s="117">
        <v>4</v>
      </c>
      <c r="V37" s="115"/>
      <c r="W37" s="58"/>
      <c r="X37" s="58"/>
      <c r="Y37" s="58"/>
      <c r="Z37" s="58"/>
      <c r="AA37" s="58"/>
      <c r="AB37" s="58"/>
      <c r="AC37" s="58"/>
      <c r="AD37" s="58"/>
      <c r="AE37" s="58"/>
      <c r="AF37" s="116"/>
      <c r="AG37" s="58"/>
      <c r="AH37" s="116"/>
      <c r="AI37" s="58"/>
      <c r="AJ37" s="58">
        <f t="shared" si="0"/>
        <v>0</v>
      </c>
      <c r="AK37" s="116">
        <f t="shared" ref="AK37" si="13">SUM(V37:AI37)</f>
        <v>0</v>
      </c>
      <c r="AL37" s="116" t="s">
        <v>53</v>
      </c>
      <c r="AM37" s="121">
        <v>5</v>
      </c>
      <c r="AN37" s="123">
        <f>SUM(S37,AK37)</f>
        <v>0</v>
      </c>
      <c r="AO37" s="194">
        <f t="shared" si="2"/>
        <v>9</v>
      </c>
    </row>
    <row r="38" spans="1:41" ht="15.95" customHeight="1" thickBot="1" x14ac:dyDescent="0.25">
      <c r="A38" s="59">
        <v>19</v>
      </c>
      <c r="B38" s="111" t="s">
        <v>21</v>
      </c>
      <c r="C38" s="112" t="s">
        <v>93</v>
      </c>
      <c r="D38" s="118"/>
      <c r="E38" s="62"/>
      <c r="F38" s="119"/>
      <c r="G38" s="62"/>
      <c r="H38" s="62"/>
      <c r="I38" s="62"/>
      <c r="J38" s="62"/>
      <c r="K38" s="62"/>
      <c r="L38" s="62"/>
      <c r="M38" s="62"/>
      <c r="N38" s="119"/>
      <c r="O38" s="62"/>
      <c r="P38" s="62"/>
      <c r="Q38" s="62"/>
      <c r="R38" s="62"/>
      <c r="S38" s="62"/>
      <c r="T38" s="119" t="s">
        <v>53</v>
      </c>
      <c r="U38" s="120">
        <v>4.5</v>
      </c>
      <c r="V38" s="118"/>
      <c r="W38" s="62"/>
      <c r="X38" s="62"/>
      <c r="Y38" s="62"/>
      <c r="Z38" s="62"/>
      <c r="AA38" s="62"/>
      <c r="AB38" s="62"/>
      <c r="AC38" s="62"/>
      <c r="AD38" s="62"/>
      <c r="AE38" s="62"/>
      <c r="AF38" s="119"/>
      <c r="AG38" s="62"/>
      <c r="AH38" s="62"/>
      <c r="AI38" s="62"/>
      <c r="AJ38" s="62">
        <f t="shared" ref="AJ38" si="14">SUM(V38:AG38)</f>
        <v>0</v>
      </c>
      <c r="AK38" s="62">
        <f t="shared" ref="AK38" si="15">SUM(V38:AI38)</f>
        <v>0</v>
      </c>
      <c r="AL38" s="119" t="s">
        <v>53</v>
      </c>
      <c r="AM38" s="122">
        <v>2.5</v>
      </c>
      <c r="AN38" s="124">
        <f>SUM(S38,AK38)</f>
        <v>0</v>
      </c>
      <c r="AO38" s="195">
        <f t="shared" si="2"/>
        <v>7</v>
      </c>
    </row>
    <row r="39" spans="1:41" ht="15.95" customHeight="1" thickBot="1" x14ac:dyDescent="0.25">
      <c r="A39" s="282" t="s">
        <v>55</v>
      </c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3"/>
      <c r="AJ39" s="283"/>
      <c r="AK39" s="283"/>
      <c r="AL39" s="283"/>
      <c r="AM39" s="283"/>
      <c r="AN39" s="287"/>
      <c r="AO39" s="310"/>
    </row>
    <row r="40" spans="1:41" ht="39" customHeight="1" x14ac:dyDescent="0.2">
      <c r="A40" s="67">
        <v>20</v>
      </c>
      <c r="B40" s="109" t="s">
        <v>21</v>
      </c>
      <c r="C40" s="151" t="s">
        <v>94</v>
      </c>
      <c r="D40" s="115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116"/>
      <c r="U40" s="121"/>
      <c r="V40" s="115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>
        <v>40</v>
      </c>
      <c r="AI40" s="58"/>
      <c r="AJ40" s="58">
        <f>SUM(V40:AG40)</f>
        <v>0</v>
      </c>
      <c r="AK40" s="58">
        <f t="shared" ref="AK40:AK41" si="16">SUM(V40:AI40)</f>
        <v>40</v>
      </c>
      <c r="AL40" s="116" t="s">
        <v>53</v>
      </c>
      <c r="AM40" s="121">
        <v>2</v>
      </c>
      <c r="AN40" s="144">
        <f t="shared" ref="AN40:AN41" si="17">SUM(S40,AK40)</f>
        <v>40</v>
      </c>
      <c r="AO40" s="123">
        <f t="shared" ref="AO40:AO41" si="18">SUM(U40,AM40)</f>
        <v>2</v>
      </c>
    </row>
    <row r="41" spans="1:41" ht="15.95" customHeight="1" thickBot="1" x14ac:dyDescent="0.25">
      <c r="A41" s="68">
        <v>21</v>
      </c>
      <c r="B41" s="111" t="s">
        <v>21</v>
      </c>
      <c r="C41" s="79" t="s">
        <v>95</v>
      </c>
      <c r="D41" s="118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>
        <v>20</v>
      </c>
      <c r="Q41" s="62"/>
      <c r="R41" s="62">
        <f>SUM(D41:O41)</f>
        <v>0</v>
      </c>
      <c r="S41" s="62">
        <f>SUM(D41:Q41)</f>
        <v>20</v>
      </c>
      <c r="T41" s="119" t="s">
        <v>53</v>
      </c>
      <c r="U41" s="122">
        <v>1</v>
      </c>
      <c r="V41" s="118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119"/>
      <c r="AJ41" s="62"/>
      <c r="AK41" s="62">
        <f t="shared" si="16"/>
        <v>0</v>
      </c>
      <c r="AL41" s="119"/>
      <c r="AM41" s="122"/>
      <c r="AN41" s="145">
        <f t="shared" si="17"/>
        <v>20</v>
      </c>
      <c r="AO41" s="124">
        <f t="shared" si="18"/>
        <v>1</v>
      </c>
    </row>
    <row r="42" spans="1:41" ht="15.95" customHeight="1" thickBot="1" x14ac:dyDescent="0.3">
      <c r="A42" s="274" t="s">
        <v>2</v>
      </c>
      <c r="B42" s="274"/>
      <c r="C42" s="274"/>
      <c r="D42" s="69">
        <f t="shared" ref="D42:S42" si="19">SUM(D17:D41)</f>
        <v>90</v>
      </c>
      <c r="E42" s="69">
        <f t="shared" si="19"/>
        <v>45</v>
      </c>
      <c r="F42" s="69">
        <f t="shared" si="19"/>
        <v>60</v>
      </c>
      <c r="G42" s="69">
        <f t="shared" si="19"/>
        <v>0</v>
      </c>
      <c r="H42" s="69">
        <f t="shared" si="19"/>
        <v>30</v>
      </c>
      <c r="I42" s="69">
        <f t="shared" si="19"/>
        <v>0</v>
      </c>
      <c r="J42" s="69">
        <f t="shared" si="19"/>
        <v>0</v>
      </c>
      <c r="K42" s="69">
        <f t="shared" si="19"/>
        <v>0</v>
      </c>
      <c r="L42" s="69">
        <f t="shared" si="19"/>
        <v>0</v>
      </c>
      <c r="M42" s="69">
        <f t="shared" si="19"/>
        <v>30</v>
      </c>
      <c r="N42" s="69">
        <f t="shared" si="19"/>
        <v>0</v>
      </c>
      <c r="O42" s="69">
        <f t="shared" si="19"/>
        <v>0</v>
      </c>
      <c r="P42" s="69">
        <f t="shared" si="19"/>
        <v>20</v>
      </c>
      <c r="Q42" s="69">
        <f t="shared" si="19"/>
        <v>0</v>
      </c>
      <c r="R42" s="69">
        <f t="shared" si="19"/>
        <v>255</v>
      </c>
      <c r="S42" s="69">
        <f t="shared" si="19"/>
        <v>275</v>
      </c>
      <c r="T42" s="69"/>
      <c r="U42" s="70">
        <f t="shared" ref="U42:AK42" si="20">SUM(U17:U41)</f>
        <v>30</v>
      </c>
      <c r="V42" s="69">
        <f t="shared" si="20"/>
        <v>85</v>
      </c>
      <c r="W42" s="69">
        <f t="shared" si="20"/>
        <v>45</v>
      </c>
      <c r="X42" s="69">
        <f t="shared" si="20"/>
        <v>60</v>
      </c>
      <c r="Y42" s="69">
        <f t="shared" si="20"/>
        <v>0</v>
      </c>
      <c r="Z42" s="69">
        <f t="shared" si="20"/>
        <v>25</v>
      </c>
      <c r="AA42" s="69">
        <f t="shared" si="20"/>
        <v>0</v>
      </c>
      <c r="AB42" s="69">
        <f t="shared" si="20"/>
        <v>0</v>
      </c>
      <c r="AC42" s="69">
        <f t="shared" si="20"/>
        <v>20</v>
      </c>
      <c r="AD42" s="69">
        <f t="shared" si="20"/>
        <v>0</v>
      </c>
      <c r="AE42" s="69">
        <f t="shared" si="20"/>
        <v>30</v>
      </c>
      <c r="AF42" s="69">
        <f t="shared" si="20"/>
        <v>0</v>
      </c>
      <c r="AG42" s="69">
        <f t="shared" si="20"/>
        <v>0</v>
      </c>
      <c r="AH42" s="69">
        <f t="shared" si="20"/>
        <v>40</v>
      </c>
      <c r="AI42" s="69">
        <f t="shared" si="20"/>
        <v>0</v>
      </c>
      <c r="AJ42" s="69">
        <f t="shared" si="20"/>
        <v>265</v>
      </c>
      <c r="AK42" s="69">
        <f t="shared" si="20"/>
        <v>305</v>
      </c>
      <c r="AL42" s="69"/>
      <c r="AM42" s="70">
        <f>SUM(AM17:AM41)</f>
        <v>30</v>
      </c>
      <c r="AN42" s="70">
        <f>SUM(S42,AK42)</f>
        <v>580</v>
      </c>
      <c r="AO42" s="70">
        <f>SUM(U42,AM42)</f>
        <v>60</v>
      </c>
    </row>
    <row r="43" spans="1:41" ht="16.5" customHeight="1" x14ac:dyDescent="0.2">
      <c r="A43" s="63"/>
      <c r="B43" s="63"/>
      <c r="C43" s="63" t="s">
        <v>71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</row>
    <row r="44" spans="1:41" x14ac:dyDescent="0.2">
      <c r="A44" s="63"/>
      <c r="B44" s="63"/>
      <c r="C44" s="63" t="s">
        <v>34</v>
      </c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</row>
    <row r="45" spans="1:41" x14ac:dyDescent="0.2">
      <c r="A45" s="63"/>
      <c r="B45" s="63"/>
      <c r="C45" s="6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</row>
    <row r="46" spans="1:41" ht="15" x14ac:dyDescent="0.2">
      <c r="A46" s="63"/>
      <c r="B46" s="63"/>
      <c r="C46" s="170" t="s">
        <v>111</v>
      </c>
    </row>
    <row r="47" spans="1:41" ht="14.25" x14ac:dyDescent="0.2">
      <c r="A47" s="63"/>
      <c r="B47" s="63"/>
      <c r="C47" s="170"/>
    </row>
    <row r="48" spans="1:41" x14ac:dyDescent="0.2">
      <c r="A48" s="63"/>
      <c r="B48" s="63"/>
      <c r="C48" s="64"/>
      <c r="L48" s="2"/>
      <c r="M48" s="169" t="s">
        <v>108</v>
      </c>
      <c r="N48" s="2"/>
      <c r="O48" s="2"/>
      <c r="P48" s="2"/>
      <c r="Q48" s="2"/>
    </row>
    <row r="49" spans="1:38" s="2" customFormat="1" ht="14.25" x14ac:dyDescent="0.2">
      <c r="A49" s="65"/>
      <c r="B49" s="65"/>
      <c r="C49" s="66"/>
      <c r="P49" s="2" t="s">
        <v>109</v>
      </c>
      <c r="U49" s="17"/>
      <c r="AF49" s="275" t="s">
        <v>99</v>
      </c>
      <c r="AG49" s="275"/>
      <c r="AH49" s="275"/>
      <c r="AI49" s="275"/>
      <c r="AJ49" s="275"/>
      <c r="AK49" s="275"/>
      <c r="AL49" s="275"/>
    </row>
    <row r="50" spans="1:38" s="2" customFormat="1" x14ac:dyDescent="0.2">
      <c r="A50" s="65"/>
      <c r="B50" s="65"/>
      <c r="C50" s="107" t="s">
        <v>7</v>
      </c>
      <c r="M50" s="26"/>
      <c r="O50" s="276" t="s">
        <v>3</v>
      </c>
      <c r="P50" s="276"/>
      <c r="Q50" s="276"/>
      <c r="R50" s="276"/>
      <c r="S50" s="276"/>
      <c r="T50" s="276"/>
      <c r="U50" s="276"/>
      <c r="AF50" s="276" t="s">
        <v>4</v>
      </c>
      <c r="AG50" s="276"/>
      <c r="AH50" s="276"/>
      <c r="AI50" s="276"/>
      <c r="AJ50" s="276"/>
      <c r="AK50" s="276"/>
      <c r="AL50" s="276"/>
    </row>
    <row r="51" spans="1:38" x14ac:dyDescent="0.2">
      <c r="A51" s="63"/>
      <c r="B51" s="63"/>
      <c r="C51" s="64"/>
    </row>
  </sheetData>
  <mergeCells count="20">
    <mergeCell ref="A16:AO16"/>
    <mergeCell ref="A19:AO19"/>
    <mergeCell ref="A27:AO27"/>
    <mergeCell ref="AJ1:AN1"/>
    <mergeCell ref="AJ3:AN3"/>
    <mergeCell ref="A5:AO5"/>
    <mergeCell ref="AN14:AN15"/>
    <mergeCell ref="AO14:AO15"/>
    <mergeCell ref="A14:A15"/>
    <mergeCell ref="C14:C15"/>
    <mergeCell ref="D14:U14"/>
    <mergeCell ref="V14:AM14"/>
    <mergeCell ref="B14:B15"/>
    <mergeCell ref="AF49:AL49"/>
    <mergeCell ref="O50:U50"/>
    <mergeCell ref="AF50:AL50"/>
    <mergeCell ref="A42:C42"/>
    <mergeCell ref="A30:AO30"/>
    <mergeCell ref="A36:AO36"/>
    <mergeCell ref="A39:AO39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</vt:lpstr>
      <vt:lpstr>2 A</vt:lpstr>
      <vt:lpstr>2B</vt:lpstr>
      <vt:lpstr>'1'!Obszar_wydruku</vt:lpstr>
      <vt:lpstr>'2 A'!Obszar_wydruku</vt:lpstr>
      <vt:lpstr>'2B'!Obszar_wydruku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2025-03-18T08:00:25Z</cp:lastPrinted>
  <dcterms:created xsi:type="dcterms:W3CDTF">2014-08-22T07:06:50Z</dcterms:created>
  <dcterms:modified xsi:type="dcterms:W3CDTF">2026-02-20T09:29:46Z</dcterms:modified>
</cp:coreProperties>
</file>