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Senaty\Senaty 2026\luty 2026\od cyklu 2026_27\Excele\Ratownictwo Medyczne Excele\Uproszczone Programy studiów\"/>
    </mc:Choice>
  </mc:AlternateContent>
  <xr:revisionPtr revIDLastSave="0" documentId="13_ncr:1_{AAAD7812-01D4-4F29-B548-F613289879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OK 1" sheetId="1" r:id="rId1"/>
    <sheet name="Arkusz1" sheetId="4" state="hidden" r:id="rId2"/>
    <sheet name="ROK 2 A" sheetId="2" r:id="rId3"/>
    <sheet name="ROK 2 B" sheetId="9" r:id="rId4"/>
  </sheets>
  <definedNames>
    <definedName name="_xlnm.Print_Area" localSheetId="0">'ROK 1'!$A$1:$AO$49</definedName>
    <definedName name="Rodzaj_zajęć" localSheetId="2">'ROK 2 A'!#REF!</definedName>
    <definedName name="Rodzaje_zajec" localSheetId="2">'ROK 2 A'!#REF!</definedName>
    <definedName name="Rodzaje_zajęć">'ROK 2 A'!#REF!</definedName>
    <definedName name="RodzajeZajec">'ROK 2 A'!#REF!</definedName>
    <definedName name="RodzajZajęć">'ROK 2 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43" i="9" l="1"/>
  <c r="AI43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O42" i="9"/>
  <c r="AO41" i="9"/>
  <c r="AO39" i="9"/>
  <c r="AO43" i="9" s="1"/>
  <c r="AK39" i="9"/>
  <c r="R39" i="9"/>
  <c r="AO38" i="9"/>
  <c r="AK38" i="9"/>
  <c r="S38" i="9"/>
  <c r="R38" i="9"/>
  <c r="AO36" i="9"/>
  <c r="AJ36" i="9"/>
  <c r="AK36" i="9" s="1"/>
  <c r="R36" i="9"/>
  <c r="S36" i="9" s="1"/>
  <c r="AN36" i="9" s="1"/>
  <c r="AO35" i="9"/>
  <c r="AJ35" i="9"/>
  <c r="AK35" i="9" s="1"/>
  <c r="S35" i="9"/>
  <c r="AN35" i="9" s="1"/>
  <c r="R35" i="9"/>
  <c r="AO34" i="9"/>
  <c r="AJ34" i="9"/>
  <c r="AK34" i="9" s="1"/>
  <c r="R34" i="9"/>
  <c r="S34" i="9" s="1"/>
  <c r="AN34" i="9" s="1"/>
  <c r="AO33" i="9"/>
  <c r="AJ33" i="9"/>
  <c r="AK33" i="9" s="1"/>
  <c r="S33" i="9"/>
  <c r="R33" i="9"/>
  <c r="AO32" i="9"/>
  <c r="AJ32" i="9"/>
  <c r="AK32" i="9" s="1"/>
  <c r="R32" i="9"/>
  <c r="S32" i="9" s="1"/>
  <c r="AN32" i="9" s="1"/>
  <c r="AO31" i="9"/>
  <c r="AJ31" i="9"/>
  <c r="AK31" i="9" s="1"/>
  <c r="S31" i="9"/>
  <c r="AN31" i="9" s="1"/>
  <c r="R31" i="9"/>
  <c r="AO29" i="9"/>
  <c r="AJ29" i="9"/>
  <c r="AK29" i="9" s="1"/>
  <c r="AN29" i="9" s="1"/>
  <c r="R29" i="9"/>
  <c r="S29" i="9" s="1"/>
  <c r="AO27" i="9"/>
  <c r="AJ27" i="9"/>
  <c r="AK27" i="9" s="1"/>
  <c r="AN27" i="9" s="1"/>
  <c r="S27" i="9"/>
  <c r="R27" i="9"/>
  <c r="AO26" i="9"/>
  <c r="AJ26" i="9"/>
  <c r="AK26" i="9" s="1"/>
  <c r="R26" i="9"/>
  <c r="S26" i="9" s="1"/>
  <c r="AO25" i="9"/>
  <c r="AJ25" i="9"/>
  <c r="AK25" i="9" s="1"/>
  <c r="AN25" i="9" s="1"/>
  <c r="S25" i="9"/>
  <c r="R25" i="9"/>
  <c r="AO24" i="9"/>
  <c r="AJ24" i="9"/>
  <c r="AK24" i="9" s="1"/>
  <c r="R24" i="9"/>
  <c r="S24" i="9" s="1"/>
  <c r="AO23" i="9"/>
  <c r="AJ23" i="9"/>
  <c r="AK23" i="9" s="1"/>
  <c r="AN23" i="9" s="1"/>
  <c r="S23" i="9"/>
  <c r="R23" i="9"/>
  <c r="AO22" i="9"/>
  <c r="AJ22" i="9"/>
  <c r="AK22" i="9" s="1"/>
  <c r="R22" i="9"/>
  <c r="S22" i="9" s="1"/>
  <c r="AO20" i="9"/>
  <c r="AJ20" i="9"/>
  <c r="AK20" i="9" s="1"/>
  <c r="S20" i="9"/>
  <c r="R20" i="9"/>
  <c r="AO19" i="9"/>
  <c r="AK19" i="9"/>
  <c r="AJ19" i="9"/>
  <c r="AJ43" i="9" s="1"/>
  <c r="S19" i="9"/>
  <c r="AN19" i="9" s="1"/>
  <c r="R19" i="9"/>
  <c r="R43" i="9" s="1"/>
  <c r="AN44" i="1"/>
  <c r="AN43" i="1"/>
  <c r="AN42" i="1"/>
  <c r="S44" i="1"/>
  <c r="S43" i="1"/>
  <c r="S42" i="1"/>
  <c r="AN22" i="9" l="1"/>
  <c r="AN43" i="9" s="1"/>
  <c r="AN26" i="9"/>
  <c r="AN24" i="9"/>
  <c r="AN33" i="9"/>
  <c r="AK43" i="9"/>
  <c r="AN20" i="9"/>
  <c r="S43" i="9"/>
  <c r="X43" i="2"/>
  <c r="V43" i="2"/>
  <c r="X44" i="1" l="1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Z43" i="2"/>
  <c r="AJ43" i="2"/>
  <c r="W43" i="2"/>
  <c r="Y43" i="2"/>
  <c r="AA43" i="2"/>
  <c r="AB43" i="2"/>
  <c r="AC43" i="2"/>
  <c r="AD43" i="2"/>
  <c r="AE43" i="2"/>
  <c r="AF43" i="2"/>
  <c r="AG43" i="2"/>
  <c r="AH43" i="2"/>
  <c r="AI43" i="2"/>
  <c r="AO32" i="2"/>
  <c r="AO33" i="2"/>
  <c r="AO34" i="2"/>
  <c r="AO35" i="2"/>
  <c r="AO36" i="2"/>
  <c r="AO31" i="2"/>
  <c r="AO29" i="2"/>
  <c r="AO23" i="2"/>
  <c r="AO24" i="2"/>
  <c r="AO43" i="2" s="1"/>
  <c r="AO25" i="2"/>
  <c r="AO26" i="2"/>
  <c r="AO27" i="2"/>
  <c r="AO22" i="2"/>
  <c r="D44" i="1"/>
  <c r="U43" i="2"/>
  <c r="AM43" i="2"/>
  <c r="AO42" i="2"/>
  <c r="AO41" i="2"/>
  <c r="AO39" i="2"/>
  <c r="AN36" i="2"/>
  <c r="AN32" i="2"/>
  <c r="AN33" i="2"/>
  <c r="AN34" i="2"/>
  <c r="AN35" i="2"/>
  <c r="S32" i="2"/>
  <c r="S33" i="2"/>
  <c r="S34" i="2"/>
  <c r="S35" i="2"/>
  <c r="S36" i="2"/>
  <c r="S29" i="2"/>
  <c r="AN29" i="2"/>
  <c r="S23" i="2"/>
  <c r="AN23" i="2" s="1"/>
  <c r="S24" i="2"/>
  <c r="S25" i="2"/>
  <c r="S26" i="2"/>
  <c r="AN26" i="2" s="1"/>
  <c r="S27" i="2"/>
  <c r="AN27" i="2" s="1"/>
  <c r="S22" i="2"/>
  <c r="AN22" i="2" s="1"/>
  <c r="AN24" i="2"/>
  <c r="AN25" i="2"/>
  <c r="S20" i="2"/>
  <c r="AN20" i="2" s="1"/>
  <c r="AO20" i="2"/>
  <c r="AK39" i="2"/>
  <c r="AK38" i="2"/>
  <c r="AK32" i="2"/>
  <c r="AK33" i="2"/>
  <c r="AK34" i="2"/>
  <c r="AK35" i="2"/>
  <c r="AK36" i="2"/>
  <c r="AK31" i="2"/>
  <c r="AK29" i="2"/>
  <c r="AK23" i="2"/>
  <c r="AK24" i="2"/>
  <c r="AK25" i="2"/>
  <c r="AK26" i="2"/>
  <c r="AK27" i="2"/>
  <c r="AK22" i="2"/>
  <c r="AJ23" i="2"/>
  <c r="AJ24" i="2"/>
  <c r="AJ25" i="2"/>
  <c r="AJ26" i="2"/>
  <c r="AJ27" i="2"/>
  <c r="AK20" i="2"/>
  <c r="R39" i="2"/>
  <c r="R38" i="2"/>
  <c r="R32" i="2"/>
  <c r="R33" i="2"/>
  <c r="R34" i="2"/>
  <c r="R35" i="2"/>
  <c r="R36" i="2"/>
  <c r="R31" i="2"/>
  <c r="S31" i="2" s="1"/>
  <c r="AN31" i="2" s="1"/>
  <c r="R29" i="2"/>
  <c r="R23" i="2"/>
  <c r="R24" i="2"/>
  <c r="R25" i="2"/>
  <c r="R26" i="2"/>
  <c r="R27" i="2"/>
  <c r="R22" i="2"/>
  <c r="R20" i="2"/>
  <c r="AJ32" i="2"/>
  <c r="AJ33" i="2"/>
  <c r="AJ34" i="2"/>
  <c r="AJ35" i="2"/>
  <c r="AJ36" i="2"/>
  <c r="AJ31" i="2"/>
  <c r="AJ29" i="2"/>
  <c r="AJ22" i="2"/>
  <c r="AJ20" i="2"/>
  <c r="AO19" i="2"/>
  <c r="AK19" i="2"/>
  <c r="AJ19" i="2"/>
  <c r="S19" i="2"/>
  <c r="R19" i="2"/>
  <c r="AO34" i="1"/>
  <c r="AO30" i="1"/>
  <c r="AK31" i="1"/>
  <c r="AK32" i="1"/>
  <c r="AK33" i="1"/>
  <c r="AK34" i="1"/>
  <c r="AK30" i="1"/>
  <c r="AK20" i="1"/>
  <c r="AK21" i="1"/>
  <c r="AK22" i="1"/>
  <c r="AJ20" i="1"/>
  <c r="AJ21" i="1"/>
  <c r="AK19" i="1"/>
  <c r="G44" i="1"/>
  <c r="H44" i="1"/>
  <c r="I44" i="1"/>
  <c r="J44" i="1"/>
  <c r="K44" i="1"/>
  <c r="L44" i="1"/>
  <c r="M44" i="1"/>
  <c r="N44" i="1"/>
  <c r="O44" i="1"/>
  <c r="P44" i="1"/>
  <c r="Q44" i="1"/>
  <c r="F44" i="1"/>
  <c r="E44" i="1"/>
  <c r="AM44" i="1"/>
  <c r="U44" i="1"/>
  <c r="AO37" i="1"/>
  <c r="AO31" i="1"/>
  <c r="AO32" i="1"/>
  <c r="AO33" i="1"/>
  <c r="AO25" i="1"/>
  <c r="AO26" i="1"/>
  <c r="AO27" i="1"/>
  <c r="AO28" i="1"/>
  <c r="AO24" i="1"/>
  <c r="AO20" i="1"/>
  <c r="AO21" i="1"/>
  <c r="AO22" i="1"/>
  <c r="AJ25" i="1"/>
  <c r="AK25" i="1" s="1"/>
  <c r="AJ26" i="1"/>
  <c r="AN26" i="1" s="1"/>
  <c r="AO19" i="1"/>
  <c r="AN37" i="1"/>
  <c r="AJ31" i="1"/>
  <c r="AJ32" i="1"/>
  <c r="AJ33" i="1"/>
  <c r="AJ34" i="1"/>
  <c r="AJ30" i="1"/>
  <c r="AJ27" i="1"/>
  <c r="AK27" i="1" s="1"/>
  <c r="AJ28" i="1"/>
  <c r="AJ24" i="1"/>
  <c r="AJ22" i="1"/>
  <c r="AJ19" i="1"/>
  <c r="R37" i="1"/>
  <c r="R38" i="1"/>
  <c r="R36" i="1"/>
  <c r="R34" i="1"/>
  <c r="S34" i="1" s="1"/>
  <c r="R31" i="1"/>
  <c r="S31" i="1" s="1"/>
  <c r="R32" i="1"/>
  <c r="S32" i="1" s="1"/>
  <c r="R33" i="1"/>
  <c r="S33" i="1" s="1"/>
  <c r="R30" i="1"/>
  <c r="S30" i="1" s="1"/>
  <c r="R25" i="1"/>
  <c r="S25" i="1" s="1"/>
  <c r="AN25" i="1" s="1"/>
  <c r="R26" i="1"/>
  <c r="S26" i="1" s="1"/>
  <c r="R27" i="1"/>
  <c r="S27" i="1" s="1"/>
  <c r="AN27" i="1" s="1"/>
  <c r="R28" i="1"/>
  <c r="S28" i="1" s="1"/>
  <c r="R24" i="1"/>
  <c r="S24" i="1" s="1"/>
  <c r="AN24" i="1" s="1"/>
  <c r="R20" i="1"/>
  <c r="S20" i="1" s="1"/>
  <c r="R21" i="1"/>
  <c r="S21" i="1" s="1"/>
  <c r="R22" i="1"/>
  <c r="S22" i="1" s="1"/>
  <c r="R19" i="1"/>
  <c r="S19" i="1" s="1"/>
  <c r="V44" i="1"/>
  <c r="W44" i="1"/>
  <c r="Y44" i="1"/>
  <c r="Z44" i="1"/>
  <c r="AA44" i="1"/>
  <c r="AB44" i="1"/>
  <c r="AC44" i="1"/>
  <c r="AD44" i="1"/>
  <c r="AE44" i="1"/>
  <c r="AF44" i="1"/>
  <c r="AG44" i="1"/>
  <c r="AH44" i="1"/>
  <c r="AI44" i="1"/>
  <c r="R43" i="2" l="1"/>
  <c r="S43" i="2"/>
  <c r="AN30" i="1"/>
  <c r="AN28" i="1"/>
  <c r="AJ44" i="1"/>
  <c r="AN20" i="1"/>
  <c r="AK43" i="2"/>
  <c r="AN21" i="1"/>
  <c r="AN34" i="1"/>
  <c r="AN33" i="1"/>
  <c r="AN32" i="1"/>
  <c r="AN22" i="1"/>
  <c r="AN31" i="1"/>
  <c r="R44" i="1"/>
  <c r="AN19" i="1"/>
  <c r="AN19" i="2"/>
  <c r="S38" i="2" l="1"/>
  <c r="AK38" i="1"/>
  <c r="AN38" i="1" s="1"/>
  <c r="AO38" i="1"/>
  <c r="AO38" i="2" l="1"/>
  <c r="AO36" i="1"/>
  <c r="AO44" i="1" s="1"/>
  <c r="AK36" i="1"/>
  <c r="S36" i="1"/>
  <c r="AN36" i="1" l="1"/>
  <c r="AK44" i="1"/>
  <c r="AN43" i="2"/>
  <c r="D18" i="1"/>
  <c r="D23" i="1"/>
  <c r="D18" i="2"/>
  <c r="D35" i="1"/>
</calcChain>
</file>

<file path=xl/sharedStrings.xml><?xml version="1.0" encoding="utf-8"?>
<sst xmlns="http://schemas.openxmlformats.org/spreadsheetml/2006/main" count="374" uniqueCount="103">
  <si>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</si>
  <si>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</si>
  <si>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</si>
  <si>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</si>
  <si>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</si>
  <si>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</si>
  <si>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</si>
  <si>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</si>
  <si>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</si>
  <si>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CA)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</si>
  <si>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</si>
  <si>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</si>
  <si>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</si>
  <si>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</si>
  <si>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</si>
  <si>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e-learning (EL)</t>
  </si>
  <si>
    <t>zajęcia wychowania fizycznego-obowiązkowe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</si>
  <si>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</si>
  <si>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</si>
  <si>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</si>
  <si>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</si>
  <si>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</si>
  <si>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</si>
  <si>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obowiązkowe</t>
  </si>
  <si>
    <t>zal</t>
  </si>
  <si>
    <t>ograniczonego wyboru</t>
  </si>
  <si>
    <t>RAZEM</t>
  </si>
  <si>
    <r>
      <t>²</t>
    </r>
    <r>
      <rPr>
        <sz val="9"/>
        <rFont val="Arial"/>
        <family val="2"/>
        <charset val="238"/>
      </rPr>
      <t xml:space="preserve"> dotyczy Wydziału Farmaceutycznego z Oddziałem Analityki Medycznej</t>
    </r>
  </si>
  <si>
    <t>Uzgodniono z Samorządem</t>
  </si>
  <si>
    <t>Sporządził</t>
  </si>
  <si>
    <t>data i podpis Dziekana Wydziału</t>
  </si>
  <si>
    <t>Chirurgia</t>
  </si>
  <si>
    <t>Medycyna sądowa</t>
  </si>
  <si>
    <t>Medycyna katastrof</t>
  </si>
  <si>
    <t>Pediatria</t>
  </si>
  <si>
    <t>Przygotowanie do egzaminu dyplomowego</t>
  </si>
  <si>
    <t>egz</t>
  </si>
  <si>
    <t>dr hab. Jacek Smereka prof. UMW</t>
  </si>
  <si>
    <t>Język angielski</t>
  </si>
  <si>
    <r>
      <t xml:space="preserve">zajęcia praktyczne przy pacjencie (PP)   </t>
    </r>
    <r>
      <rPr>
        <sz val="11"/>
        <rFont val="Calibri"/>
        <family val="2"/>
        <charset val="238"/>
      </rPr>
      <t>¹  ²</t>
    </r>
  </si>
  <si>
    <r>
      <t xml:space="preserve">ćwiczenia specjalistyczne - magisterskie (CM)     </t>
    </r>
    <r>
      <rPr>
        <sz val="11"/>
        <rFont val="Calibri"/>
        <family val="2"/>
        <charset val="238"/>
      </rPr>
      <t>²</t>
    </r>
  </si>
  <si>
    <r>
      <t xml:space="preserve">zajęcia praktyczne przy pacjencie (PP)   </t>
    </r>
    <r>
      <rPr>
        <sz val="11"/>
        <rFont val="Calibri"/>
        <family val="2"/>
        <charset val="238"/>
      </rPr>
      <t>¹ ²</t>
    </r>
  </si>
  <si>
    <t>Wydział Pielęgniarstwa i Położnictwa</t>
  </si>
  <si>
    <r>
      <t>¹</t>
    </r>
    <r>
      <rPr>
        <sz val="9"/>
        <rFont val="Arial"/>
        <family val="2"/>
        <charset val="238"/>
      </rPr>
      <t xml:space="preserve"> dotyczy Wydziału Pielegniarstwa i Położnictwa</t>
    </r>
  </si>
  <si>
    <r>
      <t xml:space="preserve">Kierunek  </t>
    </r>
    <r>
      <rPr>
        <b/>
        <sz val="11"/>
        <color indexed="60"/>
        <rFont val="Arial"/>
        <family val="2"/>
        <charset val="238"/>
      </rPr>
      <t>RATOWNICTWO MEDYCZNE II stopień</t>
    </r>
  </si>
  <si>
    <t>Forma studiów stacjonarne/niestacjonarne</t>
  </si>
  <si>
    <t>A. Nauki społeczne i humanistyczne</t>
  </si>
  <si>
    <t>B. Zaawansowane procedury ratunkowe</t>
  </si>
  <si>
    <t>C. Badania naukowe w ratownictwie medycznym</t>
  </si>
  <si>
    <t xml:space="preserve">D. Praktyki zawodowe </t>
  </si>
  <si>
    <t>Marketing i zarządzanie w ochronie zdrowia</t>
  </si>
  <si>
    <t>Komunikacja w zespole</t>
  </si>
  <si>
    <t>Anestezjologia i intensywna terapia</t>
  </si>
  <si>
    <t>Medycyna ratunkowa dorosłych i dzieci</t>
  </si>
  <si>
    <t>Zastosowanie farmakologii w ratownictwie medycznym</t>
  </si>
  <si>
    <t>Diagnostyka obrazowa w ratownictwie medycznym</t>
  </si>
  <si>
    <t>Badania naukowe</t>
  </si>
  <si>
    <t>Statystyka medyczna</t>
  </si>
  <si>
    <t>Informacja naukowa</t>
  </si>
  <si>
    <t>Ratownictwo medyczne w ujęciu międzynarodowym</t>
  </si>
  <si>
    <t>Seminarium dyplomowe</t>
  </si>
  <si>
    <t>Przygotowanie pracy dyplomowej</t>
  </si>
  <si>
    <t xml:space="preserve"> Szpitalny Oddział Ratunkowy (SOR) - praktyka zawodowa</t>
  </si>
  <si>
    <t>Oddział anestezjologii i intensywnej terapii dorosłych - praktyka zawodowa</t>
  </si>
  <si>
    <t>Pracownia ultrasonograficzna - praktyka zawodowa</t>
  </si>
  <si>
    <t>Rok studiów 1</t>
  </si>
  <si>
    <t>Rok studiów 2 TOK A</t>
  </si>
  <si>
    <t>Organizacja i zarządzanie w ratownictwie medycznym</t>
  </si>
  <si>
    <t>B. Godziny do dyspozycji uczelni</t>
  </si>
  <si>
    <t>Choroby wewnętrzne</t>
  </si>
  <si>
    <t>Ginekologia i położnictwo w ratownictwie medycznym</t>
  </si>
  <si>
    <t>Postępowanie w stanach zagrożenia życia w ujęciu interprofesjonalnym</t>
  </si>
  <si>
    <t>Stan odżywienia w stanach zagrożenia życia</t>
  </si>
  <si>
    <t>Stany nagłe w położnictwie i ginekologii w ujęciu interprofesjonalnym</t>
  </si>
  <si>
    <t>Zaawansowane zabiegi ratunkowe</t>
  </si>
  <si>
    <t>Elementy medycyny pola walki</t>
  </si>
  <si>
    <t>Przedłużona opieka przedszpitalna</t>
  </si>
  <si>
    <t>Zakład medycyny sądowej lub prosektorium szpitalne - praktyka zawodowa</t>
  </si>
  <si>
    <t>Oddział anestezjologii i intensywnej terapii dzieci - praktyka zawodowa</t>
  </si>
  <si>
    <r>
      <t xml:space="preserve">Kierunek  </t>
    </r>
    <r>
      <rPr>
        <b/>
        <sz val="11"/>
        <color theme="5" tint="-0.499984740745262"/>
        <rFont val="Arial"/>
        <family val="2"/>
        <charset val="238"/>
      </rPr>
      <t>RATOWNICTWO MEDYCZNE II stopień</t>
    </r>
  </si>
  <si>
    <t>Stany nagłe w geriatrii w ujęciu interprofesjonalnym</t>
  </si>
  <si>
    <t>Podstawowe zabiegi ratunkowe</t>
  </si>
  <si>
    <t>Zarządzanie w sytuacjach kryzysowych</t>
  </si>
  <si>
    <t>Elementy medycyny ekstremalnej</t>
  </si>
  <si>
    <t>Rok studiów 2 TOK B</t>
  </si>
  <si>
    <t>Diagnostyka laboratoryjna z elementami krwiolecznictwa</t>
  </si>
  <si>
    <r>
      <t>Cykl kształcenia rozpoczynający się w roku akademickim: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2026/2027</t>
    </r>
  </si>
  <si>
    <t>Szczegółowy Program Studiów na rok akademicki 2026/2027</t>
  </si>
  <si>
    <t xml:space="preserve">18.02.2026 prof.dr hab. Izabella Uchmanowicz </t>
  </si>
  <si>
    <t>Prawo medyczne i prawo w praktyce zawodowej ratownika medycznego</t>
  </si>
  <si>
    <t>Szkolenie BHP i P.P</t>
  </si>
  <si>
    <t>Przysposobienie biblioteczne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</si>
  <si>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2026/2027</t>
    </r>
  </si>
  <si>
    <t>Szczegółowy Program Studiów na rok akademicki 2027/2028</t>
  </si>
  <si>
    <r>
      <t xml:space="preserve">zajęcia praktyczne przy pacjencie (PP)  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</si>
  <si>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</si>
  <si>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</si>
  <si>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zajęcia praktyczne przy pacjencie (PP)   ¹  ²</t>
  </si>
  <si>
    <t>ćwiczenia specjalistyczne - magisterskie (CM  ²</t>
  </si>
  <si>
    <t>zajęcia praktyczne przy pacjencie (PP)   ¹ ²</t>
  </si>
  <si>
    <t>ćwiczenia specjalistyczne - magisterskie (CM)  ²</t>
  </si>
  <si>
    <t>Uchwała Senatu nr 2859 z dnia 18.02.2026r.</t>
  </si>
  <si>
    <t>Uchwała Senatu nr 2859  z dnia 18.02.2026r.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</si>
</sst>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indexed="60"/>
      <name val="Arial"/>
      <family val="2"/>
      <charset val="238"/>
    </font>
    <font>
      <sz val="11"/>
      <name val="Calibri"/>
      <family val="2"/>
      <charset val="238"/>
    </font>
    <font>
      <b/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5" tint="-0.499984740745262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57"/>
      </patternFill>
    </fill>
    <fill>
      <patternFill patternType="solid">
        <fgColor theme="0" tint="-4.9989318521683403E-2"/>
        <bgColor indexed="17"/>
      </patternFill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58"/>
      </patternFill>
    </fill>
  </fills>
  <borders count="16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8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4" fillId="0" borderId="0"/>
    <xf numFmtId="0" fontId="15" fillId="6" borderId="43" applyProtection="0"/>
    <xf numFmtId="0" fontId="16" fillId="7" borderId="0" applyBorder="0" applyProtection="0"/>
    <xf numFmtId="0" fontId="18" fillId="9" borderId="157" applyNumberFormat="0" applyAlignment="0" applyProtection="0"/>
  </cellStyleXfs>
  <cellXfs count="386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/>
    <xf numFmtId="0" fontId="8" fillId="2" borderId="0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2" borderId="0" xfId="0" applyFont="1" applyFill="1" applyBorder="1"/>
    <xf numFmtId="0" fontId="0" fillId="2" borderId="3" xfId="0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14" fontId="0" fillId="0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textRotation="90"/>
    </xf>
    <xf numFmtId="0" fontId="3" fillId="2" borderId="7" xfId="0" applyFont="1" applyFill="1" applyBorder="1" applyAlignment="1">
      <alignment textRotation="90"/>
    </xf>
    <xf numFmtId="0" fontId="3" fillId="2" borderId="8" xfId="0" applyFont="1" applyFill="1" applyBorder="1" applyAlignment="1">
      <alignment textRotation="90"/>
    </xf>
    <xf numFmtId="0" fontId="4" fillId="2" borderId="8" xfId="0" applyFont="1" applyFill="1" applyBorder="1" applyAlignment="1">
      <alignment textRotation="90"/>
    </xf>
    <xf numFmtId="0" fontId="0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2" fillId="0" borderId="0" xfId="0" applyFont="1"/>
    <xf numFmtId="0" fontId="13" fillId="2" borderId="0" xfId="0" applyFont="1" applyFill="1"/>
    <xf numFmtId="0" fontId="0" fillId="2" borderId="33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textRotation="90"/>
    </xf>
    <xf numFmtId="0" fontId="4" fillId="2" borderId="72" xfId="0" applyFont="1" applyFill="1" applyBorder="1" applyAlignment="1">
      <alignment textRotation="90"/>
    </xf>
    <xf numFmtId="0" fontId="1" fillId="2" borderId="9" xfId="0" applyFont="1" applyFill="1" applyBorder="1" applyAlignment="1">
      <alignment horizontal="center" vertical="center"/>
    </xf>
    <xf numFmtId="164" fontId="0" fillId="2" borderId="9" xfId="0" applyNumberFormat="1" applyFont="1" applyFill="1" applyBorder="1" applyAlignment="1">
      <alignment horizontal="center" vertical="center"/>
    </xf>
    <xf numFmtId="164" fontId="0" fillId="2" borderId="10" xfId="0" applyNumberFormat="1" applyFont="1" applyFill="1" applyBorder="1" applyAlignment="1">
      <alignment horizontal="center" vertical="center"/>
    </xf>
    <xf numFmtId="164" fontId="0" fillId="2" borderId="11" xfId="0" applyNumberFormat="1" applyFont="1" applyFill="1" applyBorder="1" applyAlignment="1">
      <alignment horizontal="center" vertical="center"/>
    </xf>
    <xf numFmtId="164" fontId="13" fillId="2" borderId="11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164" fontId="1" fillId="2" borderId="60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4" fontId="0" fillId="2" borderId="13" xfId="0" applyNumberFormat="1" applyFont="1" applyFill="1" applyBorder="1" applyAlignment="1">
      <alignment horizontal="center" vertical="center"/>
    </xf>
    <xf numFmtId="164" fontId="0" fillId="2" borderId="14" xfId="0" applyNumberFormat="1" applyFont="1" applyFill="1" applyBorder="1" applyAlignment="1">
      <alignment horizontal="center" vertical="center"/>
    </xf>
    <xf numFmtId="164" fontId="0" fillId="2" borderId="15" xfId="0" applyNumberFormat="1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164" fontId="1" fillId="2" borderId="61" xfId="0" applyNumberFormat="1" applyFont="1" applyFill="1" applyBorder="1" applyAlignment="1">
      <alignment horizontal="center" vertical="center"/>
    </xf>
    <xf numFmtId="164" fontId="13" fillId="2" borderId="15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64" fontId="0" fillId="2" borderId="17" xfId="0" applyNumberFormat="1" applyFont="1" applyFill="1" applyBorder="1" applyAlignment="1">
      <alignment horizontal="center" vertical="center"/>
    </xf>
    <xf numFmtId="164" fontId="0" fillId="2" borderId="18" xfId="0" applyNumberFormat="1" applyFont="1" applyFill="1" applyBorder="1" applyAlignment="1">
      <alignment horizontal="center" vertical="center"/>
    </xf>
    <xf numFmtId="164" fontId="0" fillId="2" borderId="19" xfId="0" applyNumberFormat="1" applyFont="1" applyFill="1" applyBorder="1" applyAlignment="1">
      <alignment horizontal="center" vertical="center"/>
    </xf>
    <xf numFmtId="164" fontId="0" fillId="2" borderId="22" xfId="0" applyNumberFormat="1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164" fontId="1" fillId="2" borderId="63" xfId="0" applyNumberFormat="1" applyFont="1" applyFill="1" applyBorder="1" applyAlignment="1">
      <alignment horizontal="center" vertical="center"/>
    </xf>
    <xf numFmtId="164" fontId="1" fillId="2" borderId="64" xfId="0" applyNumberFormat="1" applyFont="1" applyFill="1" applyBorder="1" applyAlignment="1">
      <alignment horizontal="center" vertical="center"/>
    </xf>
    <xf numFmtId="164" fontId="0" fillId="2" borderId="75" xfId="0" applyNumberFormat="1" applyFont="1" applyFill="1" applyBorder="1" applyAlignment="1">
      <alignment horizontal="center" vertical="center"/>
    </xf>
    <xf numFmtId="164" fontId="0" fillId="2" borderId="76" xfId="0" applyNumberFormat="1" applyFont="1" applyFill="1" applyBorder="1" applyAlignment="1">
      <alignment horizontal="center" vertical="center"/>
    </xf>
    <xf numFmtId="164" fontId="13" fillId="2" borderId="19" xfId="0" applyNumberFormat="1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164" fontId="0" fillId="2" borderId="77" xfId="0" applyNumberFormat="1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164" fontId="0" fillId="2" borderId="42" xfId="0" applyNumberFormat="1" applyFont="1" applyFill="1" applyBorder="1" applyAlignment="1">
      <alignment horizontal="center" vertical="center"/>
    </xf>
    <xf numFmtId="0" fontId="0" fillId="2" borderId="68" xfId="0" applyFont="1" applyFill="1" applyBorder="1" applyAlignment="1">
      <alignment horizontal="center" vertical="center"/>
    </xf>
    <xf numFmtId="164" fontId="1" fillId="2" borderId="71" xfId="0" applyNumberFormat="1" applyFont="1" applyFill="1" applyBorder="1" applyAlignment="1">
      <alignment horizontal="center" vertical="center"/>
    </xf>
    <xf numFmtId="164" fontId="0" fillId="2" borderId="67" xfId="0" applyNumberFormat="1" applyFont="1" applyFill="1" applyBorder="1" applyAlignment="1">
      <alignment horizontal="center" vertical="center"/>
    </xf>
    <xf numFmtId="164" fontId="0" fillId="2" borderId="62" xfId="0" applyNumberFormat="1" applyFont="1" applyFill="1" applyBorder="1" applyAlignment="1">
      <alignment horizontal="center" vertical="center"/>
    </xf>
    <xf numFmtId="164" fontId="0" fillId="2" borderId="33" xfId="0" applyNumberFormat="1" applyFont="1" applyFill="1" applyBorder="1" applyAlignment="1">
      <alignment horizontal="center" vertical="center"/>
    </xf>
    <xf numFmtId="0" fontId="0" fillId="2" borderId="41" xfId="0" applyFont="1" applyFill="1" applyBorder="1" applyAlignment="1">
      <alignment horizontal="center" vertical="center"/>
    </xf>
    <xf numFmtId="164" fontId="1" fillId="2" borderId="55" xfId="0" applyNumberFormat="1" applyFont="1" applyFill="1" applyBorder="1" applyAlignment="1">
      <alignment horizontal="center" vertical="center"/>
    </xf>
    <xf numFmtId="164" fontId="0" fillId="2" borderId="46" xfId="0" applyNumberFormat="1" applyFont="1" applyFill="1" applyBorder="1" applyAlignment="1">
      <alignment horizontal="center" vertical="center"/>
    </xf>
    <xf numFmtId="164" fontId="0" fillId="2" borderId="47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164" fontId="0" fillId="2" borderId="74" xfId="0" applyNumberFormat="1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42" xfId="0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Fill="1"/>
    <xf numFmtId="164" fontId="1" fillId="2" borderId="36" xfId="0" applyNumberFormat="1" applyFont="1" applyFill="1" applyBorder="1" applyAlignment="1">
      <alignment horizontal="center" vertical="center"/>
    </xf>
    <xf numFmtId="164" fontId="1" fillId="2" borderId="38" xfId="0" applyNumberFormat="1" applyFont="1" applyFill="1" applyBorder="1" applyAlignment="1">
      <alignment horizontal="center" vertical="center"/>
    </xf>
    <xf numFmtId="164" fontId="1" fillId="2" borderId="99" xfId="0" applyNumberFormat="1" applyFont="1" applyFill="1" applyBorder="1" applyAlignment="1">
      <alignment horizontal="center" vertical="center"/>
    </xf>
    <xf numFmtId="164" fontId="1" fillId="2" borderId="100" xfId="0" applyNumberFormat="1" applyFont="1" applyFill="1" applyBorder="1" applyAlignment="1">
      <alignment horizontal="center" vertical="center"/>
    </xf>
    <xf numFmtId="0" fontId="0" fillId="2" borderId="98" xfId="0" applyFont="1" applyFill="1" applyBorder="1" applyAlignment="1">
      <alignment horizontal="center" vertical="center"/>
    </xf>
    <xf numFmtId="0" fontId="0" fillId="2" borderId="86" xfId="0" applyFont="1" applyFill="1" applyBorder="1" applyAlignment="1">
      <alignment horizontal="center" vertical="center"/>
    </xf>
    <xf numFmtId="0" fontId="0" fillId="2" borderId="87" xfId="0" applyFont="1" applyFill="1" applyBorder="1" applyAlignment="1">
      <alignment horizontal="center" vertical="center"/>
    </xf>
    <xf numFmtId="0" fontId="0" fillId="2" borderId="101" xfId="0" applyFont="1" applyFill="1" applyBorder="1" applyAlignment="1">
      <alignment horizontal="center" vertical="center"/>
    </xf>
    <xf numFmtId="0" fontId="0" fillId="2" borderId="50" xfId="0" applyFont="1" applyFill="1" applyBorder="1" applyAlignment="1">
      <alignment horizontal="center" vertical="center"/>
    </xf>
    <xf numFmtId="164" fontId="1" fillId="2" borderId="102" xfId="0" applyNumberFormat="1" applyFont="1" applyFill="1" applyBorder="1" applyAlignment="1">
      <alignment horizontal="center" vertical="center"/>
    </xf>
    <xf numFmtId="164" fontId="1" fillId="2" borderId="103" xfId="0" applyNumberFormat="1" applyFont="1" applyFill="1" applyBorder="1" applyAlignment="1">
      <alignment horizontal="center" vertical="center"/>
    </xf>
    <xf numFmtId="164" fontId="1" fillId="2" borderId="104" xfId="0" applyNumberFormat="1" applyFont="1" applyFill="1" applyBorder="1" applyAlignment="1">
      <alignment horizontal="center" vertical="center"/>
    </xf>
    <xf numFmtId="164" fontId="1" fillId="2" borderId="105" xfId="0" applyNumberFormat="1" applyFont="1" applyFill="1" applyBorder="1" applyAlignment="1">
      <alignment horizontal="center" vertical="center"/>
    </xf>
    <xf numFmtId="164" fontId="1" fillId="2" borderId="106" xfId="0" applyNumberFormat="1" applyFont="1" applyFill="1" applyBorder="1" applyAlignment="1">
      <alignment horizontal="center" vertical="center"/>
    </xf>
    <xf numFmtId="164" fontId="1" fillId="2" borderId="107" xfId="0" applyNumberFormat="1" applyFont="1" applyFill="1" applyBorder="1" applyAlignment="1">
      <alignment horizontal="center" vertical="center"/>
    </xf>
    <xf numFmtId="164" fontId="1" fillId="2" borderId="108" xfId="0" applyNumberFormat="1" applyFont="1" applyFill="1" applyBorder="1" applyAlignment="1">
      <alignment horizontal="center" vertical="center"/>
    </xf>
    <xf numFmtId="164" fontId="1" fillId="2" borderId="87" xfId="0" applyNumberFormat="1" applyFont="1" applyFill="1" applyBorder="1" applyAlignment="1">
      <alignment horizontal="center" vertical="center"/>
    </xf>
    <xf numFmtId="0" fontId="0" fillId="0" borderId="80" xfId="0" applyBorder="1"/>
    <xf numFmtId="0" fontId="0" fillId="0" borderId="80" xfId="0" applyFont="1" applyBorder="1"/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0" xfId="0" applyFont="1" applyFill="1"/>
    <xf numFmtId="0" fontId="6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112" xfId="0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12" fillId="0" borderId="0" xfId="0" applyFont="1"/>
    <xf numFmtId="0" fontId="0" fillId="0" borderId="0" xfId="0" applyFont="1" applyFill="1" applyBorder="1"/>
    <xf numFmtId="0" fontId="0" fillId="0" borderId="0" xfId="0" applyFont="1" applyBorder="1"/>
    <xf numFmtId="164" fontId="1" fillId="2" borderId="0" xfId="0" applyNumberFormat="1" applyFont="1" applyFill="1" applyBorder="1" applyAlignment="1">
      <alignment horizontal="center" vertical="center"/>
    </xf>
    <xf numFmtId="164" fontId="0" fillId="2" borderId="21" xfId="0" applyNumberFormat="1" applyFont="1" applyFill="1" applyBorder="1" applyAlignment="1">
      <alignment horizontal="center" vertical="center"/>
    </xf>
    <xf numFmtId="164" fontId="13" fillId="2" borderId="22" xfId="0" applyNumberFormat="1" applyFont="1" applyFill="1" applyBorder="1" applyAlignment="1">
      <alignment horizontal="center" vertical="center"/>
    </xf>
    <xf numFmtId="164" fontId="1" fillId="2" borderId="93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Alignment="1">
      <alignment horizontal="center" vertical="center"/>
    </xf>
    <xf numFmtId="164" fontId="0" fillId="2" borderId="24" xfId="0" applyNumberFormat="1" applyFont="1" applyFill="1" applyBorder="1" applyAlignment="1">
      <alignment horizontal="center" vertical="center"/>
    </xf>
    <xf numFmtId="164" fontId="0" fillId="2" borderId="51" xfId="0" applyNumberFormat="1" applyFont="1" applyFill="1" applyBorder="1" applyAlignment="1">
      <alignment horizontal="center" vertical="center"/>
    </xf>
    <xf numFmtId="0" fontId="0" fillId="0" borderId="124" xfId="1" applyFont="1" applyBorder="1" applyAlignment="1">
      <alignment horizontal="center" vertical="center"/>
    </xf>
    <xf numFmtId="164" fontId="0" fillId="2" borderId="49" xfId="0" applyNumberFormat="1" applyFont="1" applyFill="1" applyBorder="1" applyAlignment="1">
      <alignment horizontal="center" vertical="center"/>
    </xf>
    <xf numFmtId="164" fontId="0" fillId="2" borderId="48" xfId="0" applyNumberFormat="1" applyFont="1" applyFill="1" applyBorder="1" applyAlignment="1">
      <alignment horizontal="center" vertical="center"/>
    </xf>
    <xf numFmtId="164" fontId="13" fillId="2" borderId="48" xfId="0" applyNumberFormat="1" applyFont="1" applyFill="1" applyBorder="1" applyAlignment="1">
      <alignment horizontal="center" vertical="center"/>
    </xf>
    <xf numFmtId="0" fontId="0" fillId="2" borderId="56" xfId="0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2" borderId="137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64" fontId="1" fillId="2" borderId="94" xfId="0" applyNumberFormat="1" applyFont="1" applyFill="1" applyBorder="1" applyAlignment="1">
      <alignment horizontal="center" vertical="center"/>
    </xf>
    <xf numFmtId="0" fontId="0" fillId="0" borderId="149" xfId="1" applyFont="1" applyBorder="1" applyAlignment="1">
      <alignment horizontal="center" vertical="center"/>
    </xf>
    <xf numFmtId="164" fontId="0" fillId="2" borderId="154" xfId="0" applyNumberFormat="1" applyFont="1" applyFill="1" applyBorder="1" applyAlignment="1">
      <alignment horizontal="center" vertical="center"/>
    </xf>
    <xf numFmtId="0" fontId="0" fillId="2" borderId="69" xfId="0" applyFont="1" applyFill="1" applyBorder="1" applyAlignment="1">
      <alignment horizontal="center" vertical="center"/>
    </xf>
    <xf numFmtId="164" fontId="1" fillId="2" borderId="151" xfId="0" applyNumberFormat="1" applyFont="1" applyFill="1" applyBorder="1" applyAlignment="1">
      <alignment horizontal="center" vertical="center"/>
    </xf>
    <xf numFmtId="0" fontId="0" fillId="2" borderId="90" xfId="0" applyFont="1" applyFill="1" applyBorder="1" applyAlignment="1">
      <alignment horizontal="center" vertical="center"/>
    </xf>
    <xf numFmtId="0" fontId="0" fillId="2" borderId="114" xfId="0" applyFont="1" applyFill="1" applyBorder="1" applyAlignment="1">
      <alignment wrapText="1"/>
    </xf>
    <xf numFmtId="164" fontId="0" fillId="2" borderId="110" xfId="0" applyNumberFormat="1" applyFont="1" applyFill="1" applyBorder="1" applyAlignment="1">
      <alignment horizontal="center"/>
    </xf>
    <xf numFmtId="164" fontId="0" fillId="2" borderId="113" xfId="0" applyNumberFormat="1" applyFont="1" applyFill="1" applyBorder="1" applyAlignment="1">
      <alignment horizontal="center"/>
    </xf>
    <xf numFmtId="0" fontId="0" fillId="2" borderId="98" xfId="0" applyFont="1" applyFill="1" applyBorder="1" applyAlignment="1">
      <alignment horizontal="center"/>
    </xf>
    <xf numFmtId="164" fontId="1" fillId="2" borderId="111" xfId="0" applyNumberFormat="1" applyFont="1" applyFill="1" applyBorder="1" applyAlignment="1">
      <alignment horizontal="center"/>
    </xf>
    <xf numFmtId="164" fontId="1" fillId="2" borderId="132" xfId="0" applyNumberFormat="1" applyFont="1" applyFill="1" applyBorder="1" applyAlignment="1">
      <alignment horizontal="center"/>
    </xf>
    <xf numFmtId="164" fontId="1" fillId="2" borderId="36" xfId="0" applyNumberFormat="1" applyFont="1" applyFill="1" applyBorder="1" applyAlignment="1">
      <alignment horizontal="center"/>
    </xf>
    <xf numFmtId="164" fontId="1" fillId="2" borderId="38" xfId="0" applyNumberFormat="1" applyFont="1" applyFill="1" applyBorder="1" applyAlignment="1">
      <alignment horizontal="center"/>
    </xf>
    <xf numFmtId="0" fontId="0" fillId="2" borderId="97" xfId="0" applyFont="1" applyFill="1" applyBorder="1" applyAlignment="1">
      <alignment horizontal="center" vertical="center"/>
    </xf>
    <xf numFmtId="0" fontId="0" fillId="2" borderId="138" xfId="0" applyFont="1" applyFill="1" applyBorder="1" applyAlignment="1">
      <alignment wrapText="1"/>
    </xf>
    <xf numFmtId="164" fontId="0" fillId="2" borderId="88" xfId="0" applyNumberFormat="1" applyFont="1" applyFill="1" applyBorder="1" applyAlignment="1">
      <alignment horizontal="center"/>
    </xf>
    <xf numFmtId="164" fontId="0" fillId="2" borderId="91" xfId="0" applyNumberFormat="1" applyFont="1" applyFill="1" applyBorder="1" applyAlignment="1">
      <alignment horizontal="center"/>
    </xf>
    <xf numFmtId="0" fontId="0" fillId="2" borderId="86" xfId="0" applyFont="1" applyFill="1" applyBorder="1" applyAlignment="1">
      <alignment horizontal="center"/>
    </xf>
    <xf numFmtId="164" fontId="1" fillId="2" borderId="89" xfId="0" applyNumberFormat="1" applyFont="1" applyFill="1" applyBorder="1" applyAlignment="1">
      <alignment horizontal="center"/>
    </xf>
    <xf numFmtId="164" fontId="1" fillId="2" borderId="133" xfId="0" applyNumberFormat="1" applyFont="1" applyFill="1" applyBorder="1" applyAlignment="1">
      <alignment horizontal="center"/>
    </xf>
    <xf numFmtId="164" fontId="1" fillId="2" borderId="145" xfId="0" applyNumberFormat="1" applyFont="1" applyFill="1" applyBorder="1" applyAlignment="1">
      <alignment horizontal="center"/>
    </xf>
    <xf numFmtId="164" fontId="1" fillId="2" borderId="146" xfId="0" applyNumberFormat="1" applyFont="1" applyFill="1" applyBorder="1" applyAlignment="1">
      <alignment horizontal="center"/>
    </xf>
    <xf numFmtId="0" fontId="0" fillId="0" borderId="116" xfId="0" applyFont="1" applyFill="1" applyBorder="1" applyAlignment="1">
      <alignment horizontal="left" vertical="center" wrapText="1"/>
    </xf>
    <xf numFmtId="164" fontId="0" fillId="0" borderId="119" xfId="0" applyNumberFormat="1" applyFont="1" applyFill="1" applyBorder="1" applyAlignment="1">
      <alignment horizontal="center"/>
    </xf>
    <xf numFmtId="164" fontId="0" fillId="0" borderId="42" xfId="0" applyNumberFormat="1" applyFont="1" applyFill="1" applyBorder="1" applyAlignment="1">
      <alignment horizontal="center"/>
    </xf>
    <xf numFmtId="164" fontId="0" fillId="0" borderId="70" xfId="0" applyNumberFormat="1" applyFont="1" applyFill="1" applyBorder="1" applyAlignment="1">
      <alignment horizontal="center"/>
    </xf>
    <xf numFmtId="164" fontId="0" fillId="0" borderId="134" xfId="0" applyNumberFormat="1" applyFont="1" applyFill="1" applyBorder="1" applyAlignment="1">
      <alignment horizontal="center"/>
    </xf>
    <xf numFmtId="0" fontId="0" fillId="0" borderId="81" xfId="0" applyFont="1" applyFill="1" applyBorder="1" applyAlignment="1">
      <alignment horizontal="left" vertical="center" wrapText="1"/>
    </xf>
    <xf numFmtId="164" fontId="0" fillId="0" borderId="82" xfId="0" applyNumberFormat="1" applyFont="1" applyFill="1" applyBorder="1" applyAlignment="1">
      <alignment horizontal="center"/>
    </xf>
    <xf numFmtId="164" fontId="0" fillId="0" borderId="80" xfId="0" applyNumberFormat="1" applyFont="1" applyFill="1" applyBorder="1" applyAlignment="1">
      <alignment horizontal="center"/>
    </xf>
    <xf numFmtId="164" fontId="0" fillId="0" borderId="78" xfId="0" applyNumberFormat="1" applyFont="1" applyFill="1" applyBorder="1" applyAlignment="1">
      <alignment horizontal="center"/>
    </xf>
    <xf numFmtId="164" fontId="0" fillId="0" borderId="135" xfId="0" applyNumberFormat="1" applyFont="1" applyFill="1" applyBorder="1" applyAlignment="1">
      <alignment horizontal="center"/>
    </xf>
    <xf numFmtId="0" fontId="0" fillId="0" borderId="122" xfId="0" applyFont="1" applyFill="1" applyBorder="1" applyAlignment="1">
      <alignment horizontal="left" vertical="center" wrapText="1"/>
    </xf>
    <xf numFmtId="164" fontId="0" fillId="0" borderId="121" xfId="0" applyNumberFormat="1" applyFont="1" applyFill="1" applyBorder="1" applyAlignment="1">
      <alignment horizontal="center"/>
    </xf>
    <xf numFmtId="164" fontId="0" fillId="0" borderId="83" xfId="0" applyNumberFormat="1" applyFont="1" applyFill="1" applyBorder="1" applyAlignment="1">
      <alignment horizontal="center"/>
    </xf>
    <xf numFmtId="164" fontId="0" fillId="0" borderId="123" xfId="0" applyNumberFormat="1" applyFont="1" applyFill="1" applyBorder="1" applyAlignment="1">
      <alignment horizontal="center"/>
    </xf>
    <xf numFmtId="164" fontId="0" fillId="0" borderId="95" xfId="0" applyNumberFormat="1" applyFont="1" applyFill="1" applyBorder="1" applyAlignment="1">
      <alignment horizontal="center"/>
    </xf>
    <xf numFmtId="164" fontId="0" fillId="0" borderId="130" xfId="0" applyNumberFormat="1" applyFont="1" applyFill="1" applyBorder="1" applyAlignment="1">
      <alignment horizontal="center"/>
    </xf>
    <xf numFmtId="0" fontId="0" fillId="2" borderId="123" xfId="0" applyFont="1" applyFill="1" applyBorder="1" applyAlignment="1">
      <alignment horizontal="center" vertical="center"/>
    </xf>
    <xf numFmtId="0" fontId="0" fillId="0" borderId="126" xfId="0" applyFont="1" applyFill="1" applyBorder="1" applyAlignment="1">
      <alignment horizontal="left" vertical="center" wrapText="1"/>
    </xf>
    <xf numFmtId="164" fontId="0" fillId="0" borderId="57" xfId="0" applyNumberFormat="1" applyFont="1" applyFill="1" applyBorder="1" applyAlignment="1">
      <alignment horizontal="center"/>
    </xf>
    <xf numFmtId="164" fontId="0" fillId="0" borderId="124" xfId="0" applyNumberFormat="1" applyFont="1" applyFill="1" applyBorder="1" applyAlignment="1">
      <alignment horizontal="center"/>
    </xf>
    <xf numFmtId="164" fontId="0" fillId="0" borderId="109" xfId="0" applyNumberFormat="1" applyFont="1" applyFill="1" applyBorder="1" applyAlignment="1">
      <alignment horizontal="center"/>
    </xf>
    <xf numFmtId="0" fontId="0" fillId="2" borderId="139" xfId="0" applyFont="1" applyFill="1" applyBorder="1" applyAlignment="1">
      <alignment horizontal="center" vertical="center"/>
    </xf>
    <xf numFmtId="0" fontId="0" fillId="0" borderId="140" xfId="0" applyFont="1" applyFill="1" applyBorder="1" applyAlignment="1">
      <alignment horizontal="left" vertical="center" wrapText="1"/>
    </xf>
    <xf numFmtId="164" fontId="0" fillId="0" borderId="147" xfId="0" applyNumberFormat="1" applyFont="1" applyFill="1" applyBorder="1" applyAlignment="1">
      <alignment horizontal="center"/>
    </xf>
    <xf numFmtId="164" fontId="0" fillId="0" borderId="148" xfId="0" applyNumberFormat="1" applyFont="1" applyFill="1" applyBorder="1" applyAlignment="1">
      <alignment horizontal="center"/>
    </xf>
    <xf numFmtId="164" fontId="0" fillId="0" borderId="149" xfId="0" applyNumberFormat="1" applyFont="1" applyFill="1" applyBorder="1" applyAlignment="1">
      <alignment horizontal="center"/>
    </xf>
    <xf numFmtId="164" fontId="0" fillId="0" borderId="150" xfId="0" applyNumberFormat="1" applyFont="1" applyFill="1" applyBorder="1" applyAlignment="1">
      <alignment horizontal="center"/>
    </xf>
    <xf numFmtId="164" fontId="0" fillId="0" borderId="136" xfId="0" applyNumberFormat="1" applyFont="1" applyFill="1" applyBorder="1" applyAlignment="1">
      <alignment horizontal="center"/>
    </xf>
    <xf numFmtId="0" fontId="0" fillId="2" borderId="148" xfId="0" applyFont="1" applyFill="1" applyBorder="1" applyAlignment="1">
      <alignment horizontal="center" vertical="center"/>
    </xf>
    <xf numFmtId="0" fontId="0" fillId="2" borderId="140" xfId="0" applyFont="1" applyFill="1" applyBorder="1" applyAlignment="1">
      <alignment wrapText="1"/>
    </xf>
    <xf numFmtId="164" fontId="0" fillId="2" borderId="141" xfId="0" applyNumberFormat="1" applyFont="1" applyFill="1" applyBorder="1" applyAlignment="1">
      <alignment horizontal="center"/>
    </xf>
    <xf numFmtId="164" fontId="0" fillId="2" borderId="148" xfId="0" applyNumberFormat="1" applyFont="1" applyFill="1" applyBorder="1" applyAlignment="1">
      <alignment horizontal="center"/>
    </xf>
    <xf numFmtId="0" fontId="0" fillId="2" borderId="149" xfId="0" applyFont="1" applyFill="1" applyBorder="1" applyAlignment="1">
      <alignment horizontal="center"/>
    </xf>
    <xf numFmtId="0" fontId="0" fillId="2" borderId="140" xfId="0" applyFont="1" applyFill="1" applyBorder="1" applyAlignment="1">
      <alignment horizontal="center"/>
    </xf>
    <xf numFmtId="164" fontId="1" fillId="2" borderId="45" xfId="0" applyNumberFormat="1" applyFont="1" applyFill="1" applyBorder="1" applyAlignment="1">
      <alignment horizontal="center"/>
    </xf>
    <xf numFmtId="164" fontId="1" fillId="2" borderId="93" xfId="0" applyNumberFormat="1" applyFont="1" applyFill="1" applyBorder="1" applyAlignment="1">
      <alignment horizontal="center"/>
    </xf>
    <xf numFmtId="164" fontId="1" fillId="2" borderId="151" xfId="0" applyNumberFormat="1" applyFont="1" applyFill="1" applyBorder="1" applyAlignment="1">
      <alignment horizontal="center"/>
    </xf>
    <xf numFmtId="0" fontId="0" fillId="2" borderId="126" xfId="0" applyFont="1" applyFill="1" applyBorder="1" applyAlignment="1">
      <alignment wrapText="1"/>
    </xf>
    <xf numFmtId="164" fontId="0" fillId="2" borderId="125" xfId="0" applyNumberFormat="1" applyFont="1" applyFill="1" applyBorder="1" applyAlignment="1">
      <alignment horizontal="center"/>
    </xf>
    <xf numFmtId="164" fontId="0" fillId="2" borderId="123" xfId="0" applyNumberFormat="1" applyFont="1" applyFill="1" applyBorder="1" applyAlignment="1">
      <alignment horizontal="center"/>
    </xf>
    <xf numFmtId="0" fontId="0" fillId="2" borderId="124" xfId="0" applyFont="1" applyFill="1" applyBorder="1" applyAlignment="1">
      <alignment horizontal="center"/>
    </xf>
    <xf numFmtId="0" fontId="0" fillId="2" borderId="126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164" fontId="1" fillId="2" borderId="59" xfId="0" applyNumberFormat="1" applyFont="1" applyFill="1" applyBorder="1" applyAlignment="1">
      <alignment horizontal="center"/>
    </xf>
    <xf numFmtId="164" fontId="1" fillId="2" borderId="137" xfId="0" applyNumberFormat="1" applyFont="1" applyFill="1" applyBorder="1" applyAlignment="1">
      <alignment horizontal="center"/>
    </xf>
    <xf numFmtId="164" fontId="0" fillId="2" borderId="127" xfId="0" applyNumberFormat="1" applyFont="1" applyFill="1" applyBorder="1"/>
    <xf numFmtId="164" fontId="0" fillId="2" borderId="128" xfId="0" applyNumberFormat="1" applyFont="1" applyFill="1" applyBorder="1"/>
    <xf numFmtId="164" fontId="0" fillId="2" borderId="129" xfId="0" applyNumberFormat="1" applyFont="1" applyFill="1" applyBorder="1"/>
    <xf numFmtId="164" fontId="0" fillId="2" borderId="96" xfId="0" applyNumberFormat="1" applyFont="1" applyFill="1" applyBorder="1"/>
    <xf numFmtId="164" fontId="1" fillId="2" borderId="92" xfId="0" applyNumberFormat="1" applyFont="1" applyFill="1" applyBorder="1" applyAlignment="1">
      <alignment horizontal="center"/>
    </xf>
    <xf numFmtId="164" fontId="1" fillId="2" borderId="143" xfId="0" applyNumberFormat="1" applyFont="1" applyFill="1" applyBorder="1"/>
    <xf numFmtId="164" fontId="1" fillId="2" borderId="144" xfId="0" applyNumberFormat="1" applyFont="1" applyFill="1" applyBorder="1" applyAlignment="1">
      <alignment horizontal="center"/>
    </xf>
    <xf numFmtId="0" fontId="0" fillId="2" borderId="140" xfId="0" applyFont="1" applyFill="1" applyBorder="1" applyAlignment="1">
      <alignment horizontal="left" vertical="center" wrapText="1"/>
    </xf>
    <xf numFmtId="0" fontId="0" fillId="2" borderId="126" xfId="0" applyFont="1" applyFill="1" applyBorder="1" applyAlignment="1">
      <alignment horizontal="left" vertical="center" wrapText="1"/>
    </xf>
    <xf numFmtId="164" fontId="1" fillId="0" borderId="69" xfId="0" applyNumberFormat="1" applyFont="1" applyFill="1" applyBorder="1" applyAlignment="1">
      <alignment horizontal="center"/>
    </xf>
    <xf numFmtId="164" fontId="1" fillId="0" borderId="85" xfId="0" applyNumberFormat="1" applyFont="1" applyFill="1" applyBorder="1" applyAlignment="1">
      <alignment horizontal="center"/>
    </xf>
    <xf numFmtId="164" fontId="1" fillId="0" borderId="117" xfId="0" applyNumberFormat="1" applyFont="1" applyFill="1" applyBorder="1" applyAlignment="1">
      <alignment horizontal="center"/>
    </xf>
    <xf numFmtId="164" fontId="1" fillId="0" borderId="109" xfId="0" applyNumberFormat="1" applyFont="1" applyFill="1" applyBorder="1" applyAlignment="1">
      <alignment horizontal="center"/>
    </xf>
    <xf numFmtId="164" fontId="1" fillId="0" borderId="36" xfId="0" applyNumberFormat="1" applyFont="1" applyFill="1" applyBorder="1" applyAlignment="1">
      <alignment horizontal="center"/>
    </xf>
    <xf numFmtId="164" fontId="1" fillId="0" borderId="38" xfId="0" applyNumberFormat="1" applyFont="1" applyFill="1" applyBorder="1" applyAlignment="1">
      <alignment horizontal="center"/>
    </xf>
    <xf numFmtId="164" fontId="1" fillId="0" borderId="93" xfId="0" applyNumberFormat="1" applyFont="1" applyFill="1" applyBorder="1" applyAlignment="1">
      <alignment horizontal="center"/>
    </xf>
    <xf numFmtId="164" fontId="1" fillId="0" borderId="131" xfId="0" applyNumberFormat="1" applyFont="1" applyFill="1" applyBorder="1" applyAlignment="1">
      <alignment horizontal="center"/>
    </xf>
    <xf numFmtId="164" fontId="1" fillId="0" borderId="59" xfId="0" applyNumberFormat="1" applyFont="1" applyFill="1" applyBorder="1" applyAlignment="1">
      <alignment horizontal="center"/>
    </xf>
    <xf numFmtId="164" fontId="1" fillId="0" borderId="137" xfId="0" applyNumberFormat="1" applyFont="1" applyFill="1" applyBorder="1" applyAlignment="1">
      <alignment horizontal="center"/>
    </xf>
    <xf numFmtId="164" fontId="1" fillId="0" borderId="151" xfId="0" applyNumberFormat="1" applyFont="1" applyFill="1" applyBorder="1" applyAlignment="1">
      <alignment horizontal="center"/>
    </xf>
    <xf numFmtId="164" fontId="1" fillId="0" borderId="152" xfId="0" applyNumberFormat="1" applyFont="1" applyFill="1" applyBorder="1" applyAlignment="1">
      <alignment horizontal="center"/>
    </xf>
    <xf numFmtId="164" fontId="1" fillId="0" borderId="53" xfId="0" applyNumberFormat="1" applyFont="1" applyFill="1" applyBorder="1" applyAlignment="1">
      <alignment horizontal="center"/>
    </xf>
    <xf numFmtId="164" fontId="1" fillId="0" borderId="13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textRotation="90"/>
    </xf>
    <xf numFmtId="164" fontId="1" fillId="2" borderId="96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1" fillId="2" borderId="37" xfId="0" applyNumberFormat="1" applyFont="1" applyFill="1" applyBorder="1" applyAlignment="1">
      <alignment horizontal="center" vertical="center"/>
    </xf>
    <xf numFmtId="164" fontId="1" fillId="2" borderId="39" xfId="0" applyNumberFormat="1" applyFont="1" applyFill="1" applyBorder="1" applyAlignment="1">
      <alignment horizontal="center" vertical="center"/>
    </xf>
    <xf numFmtId="0" fontId="0" fillId="2" borderId="153" xfId="0" applyFont="1" applyFill="1" applyBorder="1" applyAlignment="1">
      <alignment horizontal="left" vertical="center" wrapText="1"/>
    </xf>
    <xf numFmtId="0" fontId="0" fillId="2" borderId="109" xfId="0" applyFont="1" applyFill="1" applyBorder="1" applyAlignment="1">
      <alignment horizontal="left" vertical="center" wrapText="1"/>
    </xf>
    <xf numFmtId="164" fontId="0" fillId="2" borderId="147" xfId="0" applyNumberFormat="1" applyFont="1" applyFill="1" applyBorder="1" applyAlignment="1">
      <alignment horizontal="center"/>
    </xf>
    <xf numFmtId="164" fontId="0" fillId="2" borderId="121" xfId="0" applyNumberFormat="1" applyFont="1" applyFill="1" applyBorder="1" applyAlignment="1">
      <alignment horizontal="center"/>
    </xf>
    <xf numFmtId="164" fontId="1" fillId="2" borderId="71" xfId="0" applyNumberFormat="1" applyFont="1" applyFill="1" applyBorder="1" applyAlignment="1">
      <alignment horizontal="center"/>
    </xf>
    <xf numFmtId="164" fontId="1" fillId="2" borderId="155" xfId="0" applyNumberFormat="1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 vertical="center"/>
    </xf>
    <xf numFmtId="0" fontId="0" fillId="2" borderId="95" xfId="0" applyFont="1" applyFill="1" applyBorder="1" applyAlignment="1">
      <alignment horizontal="center" vertical="center"/>
    </xf>
    <xf numFmtId="164" fontId="0" fillId="2" borderId="121" xfId="0" applyNumberFormat="1" applyFont="1" applyFill="1" applyBorder="1" applyAlignment="1">
      <alignment horizontal="center" vertical="center"/>
    </xf>
    <xf numFmtId="164" fontId="1" fillId="2" borderId="130" xfId="0" applyNumberFormat="1" applyFont="1" applyFill="1" applyBorder="1" applyAlignment="1">
      <alignment horizontal="center" vertical="center"/>
    </xf>
    <xf numFmtId="164" fontId="1" fillId="2" borderId="156" xfId="0" applyNumberFormat="1" applyFont="1" applyFill="1" applyBorder="1" applyAlignment="1">
      <alignment horizontal="center" vertical="center"/>
    </xf>
    <xf numFmtId="0" fontId="1" fillId="0" borderId="125" xfId="1" applyFont="1" applyBorder="1" applyAlignment="1">
      <alignment horizontal="center" vertical="center"/>
    </xf>
    <xf numFmtId="0" fontId="0" fillId="0" borderId="123" xfId="1" applyFont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 wrapText="1"/>
    </xf>
    <xf numFmtId="0" fontId="1" fillId="0" borderId="80" xfId="1" applyFont="1" applyBorder="1" applyAlignment="1">
      <alignment horizontal="center" vertical="center"/>
    </xf>
    <xf numFmtId="164" fontId="0" fillId="2" borderId="80" xfId="0" applyNumberFormat="1" applyFont="1" applyFill="1" applyBorder="1" applyAlignment="1">
      <alignment horizontal="center" vertical="center"/>
    </xf>
    <xf numFmtId="0" fontId="0" fillId="2" borderId="80" xfId="0" applyFont="1" applyFill="1" applyBorder="1" applyAlignment="1">
      <alignment horizontal="center" vertical="center"/>
    </xf>
    <xf numFmtId="164" fontId="1" fillId="2" borderId="80" xfId="0" applyNumberFormat="1" applyFont="1" applyFill="1" applyBorder="1" applyAlignment="1">
      <alignment horizontal="center" vertical="center"/>
    </xf>
    <xf numFmtId="164" fontId="13" fillId="2" borderId="80" xfId="0" applyNumberFormat="1" applyFont="1" applyFill="1" applyBorder="1" applyAlignment="1">
      <alignment horizontal="center" vertical="center"/>
    </xf>
    <xf numFmtId="164" fontId="3" fillId="11" borderId="80" xfId="0" applyNumberFormat="1" applyFont="1" applyFill="1" applyBorder="1" applyAlignment="1">
      <alignment horizontal="center"/>
    </xf>
    <xf numFmtId="0" fontId="3" fillId="2" borderId="80" xfId="0" applyFont="1" applyFill="1" applyBorder="1" applyAlignment="1">
      <alignment horizontal="center"/>
    </xf>
    <xf numFmtId="164" fontId="3" fillId="11" borderId="83" xfId="0" applyNumberFormat="1" applyFont="1" applyFill="1" applyBorder="1" applyAlignment="1">
      <alignment horizontal="center"/>
    </xf>
    <xf numFmtId="0" fontId="3" fillId="2" borderId="83" xfId="0" applyFont="1" applyFill="1" applyBorder="1" applyAlignment="1">
      <alignment horizontal="center"/>
    </xf>
    <xf numFmtId="0" fontId="0" fillId="2" borderId="6" xfId="0" applyFont="1" applyFill="1" applyBorder="1" applyAlignment="1">
      <alignment textRotation="90"/>
    </xf>
    <xf numFmtId="0" fontId="0" fillId="2" borderId="7" xfId="0" applyFont="1" applyFill="1" applyBorder="1" applyAlignment="1">
      <alignment textRotation="90"/>
    </xf>
    <xf numFmtId="0" fontId="0" fillId="2" borderId="8" xfId="0" applyFont="1" applyFill="1" applyBorder="1" applyAlignment="1">
      <alignment textRotation="90"/>
    </xf>
    <xf numFmtId="0" fontId="1" fillId="2" borderId="8" xfId="0" applyFont="1" applyFill="1" applyBorder="1" applyAlignment="1">
      <alignment horizontal="center" textRotation="90"/>
    </xf>
    <xf numFmtId="0" fontId="1" fillId="2" borderId="8" xfId="0" applyFont="1" applyFill="1" applyBorder="1" applyAlignment="1">
      <alignment textRotation="90"/>
    </xf>
    <xf numFmtId="164" fontId="1" fillId="2" borderId="83" xfId="0" applyNumberFormat="1" applyFont="1" applyFill="1" applyBorder="1" applyAlignment="1">
      <alignment horizontal="center" vertical="center"/>
    </xf>
    <xf numFmtId="164" fontId="0" fillId="2" borderId="83" xfId="0" applyNumberFormat="1" applyFont="1" applyFill="1" applyBorder="1" applyAlignment="1">
      <alignment horizontal="center" vertical="center"/>
    </xf>
    <xf numFmtId="164" fontId="13" fillId="2" borderId="83" xfId="0" applyNumberFormat="1" applyFont="1" applyFill="1" applyBorder="1" applyAlignment="1">
      <alignment horizontal="center" vertical="center"/>
    </xf>
    <xf numFmtId="0" fontId="0" fillId="2" borderId="83" xfId="0" applyFont="1" applyFill="1" applyBorder="1" applyAlignment="1">
      <alignment horizontal="center" vertical="center"/>
    </xf>
    <xf numFmtId="164" fontId="1" fillId="2" borderId="127" xfId="0" applyNumberFormat="1" applyFont="1" applyFill="1" applyBorder="1" applyAlignment="1">
      <alignment horizontal="center" vertical="center"/>
    </xf>
    <xf numFmtId="164" fontId="1" fillId="2" borderId="128" xfId="0" applyNumberFormat="1" applyFont="1" applyFill="1" applyBorder="1" applyAlignment="1">
      <alignment horizontal="center" vertical="center"/>
    </xf>
    <xf numFmtId="164" fontId="1" fillId="2" borderId="159" xfId="0" applyNumberFormat="1" applyFont="1" applyFill="1" applyBorder="1" applyAlignment="1">
      <alignment horizontal="center" vertical="center"/>
    </xf>
    <xf numFmtId="164" fontId="1" fillId="2" borderId="160" xfId="0" applyNumberFormat="1" applyFont="1" applyFill="1" applyBorder="1" applyAlignment="1">
      <alignment horizontal="center" vertical="center"/>
    </xf>
    <xf numFmtId="164" fontId="1" fillId="2" borderId="161" xfId="0" applyNumberFormat="1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horizontal="left" vertical="center" wrapText="1"/>
    </xf>
    <xf numFmtId="0" fontId="19" fillId="0" borderId="80" xfId="0" applyFont="1" applyBorder="1" applyAlignment="1">
      <alignment vertical="center" wrapText="1"/>
    </xf>
    <xf numFmtId="0" fontId="0" fillId="0" borderId="80" xfId="0" applyBorder="1" applyAlignment="1">
      <alignment vertical="center" wrapText="1"/>
    </xf>
    <xf numFmtId="0" fontId="0" fillId="0" borderId="80" xfId="1" applyFont="1" applyBorder="1" applyAlignment="1">
      <alignment horizontal="center" vertical="center"/>
    </xf>
    <xf numFmtId="0" fontId="14" fillId="2" borderId="80" xfId="4" applyFont="1" applyFill="1" applyBorder="1" applyAlignment="1">
      <alignment horizontal="center" vertical="center" wrapText="1"/>
    </xf>
    <xf numFmtId="164" fontId="0" fillId="11" borderId="80" xfId="0" applyNumberFormat="1" applyFont="1" applyFill="1" applyBorder="1" applyAlignment="1">
      <alignment horizontal="center"/>
    </xf>
    <xf numFmtId="164" fontId="0" fillId="2" borderId="80" xfId="0" applyNumberFormat="1" applyFont="1" applyFill="1" applyBorder="1" applyAlignment="1">
      <alignment horizontal="center"/>
    </xf>
    <xf numFmtId="164" fontId="0" fillId="11" borderId="83" xfId="0" applyNumberFormat="1" applyFont="1" applyFill="1" applyBorder="1" applyAlignment="1">
      <alignment horizontal="center"/>
    </xf>
    <xf numFmtId="164" fontId="0" fillId="2" borderId="83" xfId="0" applyNumberFormat="1" applyFont="1" applyFill="1" applyBorder="1" applyAlignment="1">
      <alignment horizontal="center"/>
    </xf>
    <xf numFmtId="164" fontId="1" fillId="2" borderId="162" xfId="0" applyNumberFormat="1" applyFont="1" applyFill="1" applyBorder="1" applyAlignment="1">
      <alignment horizontal="center" vertical="center"/>
    </xf>
    <xf numFmtId="164" fontId="1" fillId="2" borderId="163" xfId="0" applyNumberFormat="1" applyFont="1" applyFill="1" applyBorder="1" applyAlignment="1">
      <alignment horizontal="center" vertical="center"/>
    </xf>
    <xf numFmtId="164" fontId="1" fillId="2" borderId="78" xfId="0" applyNumberFormat="1" applyFont="1" applyFill="1" applyBorder="1" applyAlignment="1">
      <alignment horizontal="center" vertical="center"/>
    </xf>
    <xf numFmtId="164" fontId="1" fillId="2" borderId="95" xfId="0" applyNumberFormat="1" applyFont="1" applyFill="1" applyBorder="1" applyAlignment="1">
      <alignment horizontal="center" vertical="center"/>
    </xf>
    <xf numFmtId="164" fontId="1" fillId="2" borderId="115" xfId="0" applyNumberFormat="1" applyFont="1" applyFill="1" applyBorder="1" applyAlignment="1">
      <alignment horizontal="center" vertical="center"/>
    </xf>
    <xf numFmtId="164" fontId="1" fillId="2" borderId="116" xfId="0" applyNumberFormat="1" applyFont="1" applyFill="1" applyBorder="1" applyAlignment="1">
      <alignment horizontal="center" vertical="center"/>
    </xf>
    <xf numFmtId="164" fontId="1" fillId="2" borderId="164" xfId="0" applyNumberFormat="1" applyFont="1" applyFill="1" applyBorder="1" applyAlignment="1">
      <alignment horizontal="center" vertical="center"/>
    </xf>
    <xf numFmtId="164" fontId="1" fillId="2" borderId="165" xfId="0" applyNumberFormat="1" applyFont="1" applyFill="1" applyBorder="1" applyAlignment="1">
      <alignment horizontal="center" vertical="center"/>
    </xf>
    <xf numFmtId="164" fontId="1" fillId="2" borderId="129" xfId="0" applyNumberFormat="1" applyFont="1" applyFill="1" applyBorder="1" applyAlignment="1">
      <alignment horizontal="center" vertical="center"/>
    </xf>
    <xf numFmtId="0" fontId="1" fillId="0" borderId="83" xfId="1" applyFont="1" applyBorder="1" applyAlignment="1">
      <alignment horizontal="center" vertical="center"/>
    </xf>
    <xf numFmtId="0" fontId="0" fillId="0" borderId="83" xfId="1" applyFont="1" applyBorder="1" applyAlignment="1">
      <alignment horizontal="center" vertical="center"/>
    </xf>
    <xf numFmtId="0" fontId="14" fillId="2" borderId="83" xfId="4" applyFont="1" applyFill="1" applyBorder="1" applyAlignment="1">
      <alignment horizontal="center" vertical="center" wrapText="1"/>
    </xf>
    <xf numFmtId="164" fontId="1" fillId="2" borderId="127" xfId="0" applyNumberFormat="1" applyFont="1" applyFill="1" applyBorder="1"/>
    <xf numFmtId="164" fontId="1" fillId="2" borderId="128" xfId="0" applyNumberFormat="1" applyFont="1" applyFill="1" applyBorder="1"/>
    <xf numFmtId="164" fontId="1" fillId="2" borderId="129" xfId="0" applyNumberFormat="1" applyFont="1" applyFill="1" applyBorder="1"/>
    <xf numFmtId="164" fontId="1" fillId="2" borderId="96" xfId="0" applyNumberFormat="1" applyFont="1" applyFill="1" applyBorder="1"/>
    <xf numFmtId="0" fontId="1" fillId="0" borderId="0" xfId="0" applyFont="1" applyFill="1"/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2" borderId="77" xfId="0" applyFont="1" applyFill="1" applyBorder="1" applyAlignment="1">
      <alignment horizontal="left"/>
    </xf>
    <xf numFmtId="0" fontId="1" fillId="2" borderId="76" xfId="0" applyFont="1" applyFill="1" applyBorder="1" applyAlignment="1">
      <alignment horizontal="left"/>
    </xf>
    <xf numFmtId="0" fontId="1" fillId="0" borderId="115" xfId="0" applyFont="1" applyFill="1" applyBorder="1" applyAlignment="1">
      <alignment horizontal="left" vertical="center" wrapText="1"/>
    </xf>
    <xf numFmtId="0" fontId="1" fillId="0" borderId="79" xfId="0" applyFont="1" applyFill="1" applyBorder="1" applyAlignment="1">
      <alignment horizontal="left" vertical="center" wrapText="1"/>
    </xf>
    <xf numFmtId="0" fontId="1" fillId="0" borderId="120" xfId="0" applyFont="1" applyFill="1" applyBorder="1" applyAlignment="1">
      <alignment horizontal="left" vertical="center" wrapText="1"/>
    </xf>
    <xf numFmtId="0" fontId="1" fillId="0" borderId="125" xfId="0" applyFont="1" applyFill="1" applyBorder="1" applyAlignment="1">
      <alignment horizontal="left" vertical="center" wrapText="1"/>
    </xf>
    <xf numFmtId="0" fontId="1" fillId="0" borderId="141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1" fillId="2" borderId="141" xfId="0" applyFont="1" applyFill="1" applyBorder="1" applyAlignment="1">
      <alignment horizontal="left"/>
    </xf>
    <xf numFmtId="0" fontId="1" fillId="2" borderId="125" xfId="0" applyFont="1" applyFill="1" applyBorder="1" applyAlignment="1">
      <alignment horizontal="left"/>
    </xf>
    <xf numFmtId="0" fontId="1" fillId="0" borderId="141" xfId="1" applyFont="1" applyBorder="1" applyAlignment="1">
      <alignment horizontal="left" vertical="center"/>
    </xf>
    <xf numFmtId="0" fontId="1" fillId="0" borderId="53" xfId="1" applyFont="1" applyBorder="1" applyAlignment="1">
      <alignment horizontal="left" vertical="center"/>
    </xf>
    <xf numFmtId="0" fontId="0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4" borderId="118" xfId="0" applyFont="1" applyFill="1" applyBorder="1" applyAlignment="1">
      <alignment horizontal="left" vertical="center" wrapText="1"/>
    </xf>
    <xf numFmtId="0" fontId="1" fillId="4" borderId="92" xfId="0" applyFont="1" applyFill="1" applyBorder="1" applyAlignment="1">
      <alignment horizontal="left" vertical="center" wrapText="1"/>
    </xf>
    <xf numFmtId="0" fontId="1" fillId="4" borderId="84" xfId="0" applyFont="1" applyFill="1" applyBorder="1" applyAlignment="1">
      <alignment horizontal="left" vertical="center" wrapText="1"/>
    </xf>
    <xf numFmtId="164" fontId="3" fillId="4" borderId="25" xfId="0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164" fontId="3" fillId="4" borderId="34" xfId="0" applyNumberFormat="1" applyFont="1" applyFill="1" applyBorder="1" applyAlignment="1">
      <alignment horizontal="center"/>
    </xf>
    <xf numFmtId="164" fontId="3" fillId="4" borderId="35" xfId="0" applyNumberFormat="1" applyFont="1" applyFill="1" applyBorder="1" applyAlignment="1">
      <alignment horizontal="center"/>
    </xf>
    <xf numFmtId="0" fontId="0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4" fillId="2" borderId="26" xfId="0" applyFont="1" applyFill="1" applyBorder="1" applyAlignment="1">
      <alignment horizontal="right" textRotation="90"/>
    </xf>
    <xf numFmtId="0" fontId="4" fillId="2" borderId="27" xfId="0" applyFont="1" applyFill="1" applyBorder="1" applyAlignment="1">
      <alignment horizontal="right" textRotation="90"/>
    </xf>
    <xf numFmtId="0" fontId="4" fillId="2" borderId="28" xfId="0" applyFont="1" applyFill="1" applyBorder="1" applyAlignment="1">
      <alignment horizontal="right" textRotation="90"/>
    </xf>
    <xf numFmtId="0" fontId="4" fillId="2" borderId="29" xfId="0" applyFont="1" applyFill="1" applyBorder="1" applyAlignment="1">
      <alignment horizontal="right" textRotation="90"/>
    </xf>
    <xf numFmtId="0" fontId="0" fillId="2" borderId="0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164" fontId="0" fillId="3" borderId="92" xfId="0" applyNumberFormat="1" applyFont="1" applyFill="1" applyBorder="1" applyAlignment="1">
      <alignment horizontal="center" vertical="center"/>
    </xf>
    <xf numFmtId="164" fontId="0" fillId="3" borderId="58" xfId="0" applyNumberFormat="1" applyFont="1" applyFill="1" applyBorder="1" applyAlignment="1">
      <alignment horizontal="center" vertical="center"/>
    </xf>
    <xf numFmtId="164" fontId="0" fillId="3" borderId="0" xfId="0" applyNumberFormat="1" applyFont="1" applyFill="1" applyBorder="1" applyAlignment="1">
      <alignment horizontal="center" vertical="center"/>
    </xf>
    <xf numFmtId="164" fontId="0" fillId="3" borderId="54" xfId="0" applyNumberFormat="1" applyFont="1" applyFill="1" applyBorder="1" applyAlignment="1">
      <alignment horizontal="center" vertical="center"/>
    </xf>
    <xf numFmtId="0" fontId="1" fillId="2" borderId="118" xfId="0" applyFont="1" applyFill="1" applyBorder="1" applyAlignment="1">
      <alignment horizontal="center" vertical="center"/>
    </xf>
    <xf numFmtId="0" fontId="1" fillId="2" borderId="92" xfId="0" applyFont="1" applyFill="1" applyBorder="1" applyAlignment="1">
      <alignment horizontal="center" vertical="center"/>
    </xf>
    <xf numFmtId="0" fontId="1" fillId="2" borderId="84" xfId="0" applyFont="1" applyFill="1" applyBorder="1" applyAlignment="1">
      <alignment horizontal="center" vertical="center"/>
    </xf>
    <xf numFmtId="0" fontId="1" fillId="3" borderId="118" xfId="0" applyFont="1" applyFill="1" applyBorder="1" applyAlignment="1">
      <alignment horizontal="left" vertical="center" wrapText="1"/>
    </xf>
    <xf numFmtId="0" fontId="1" fillId="3" borderId="92" xfId="0" applyFont="1" applyFill="1" applyBorder="1" applyAlignment="1">
      <alignment horizontal="left" vertical="center" wrapText="1"/>
    </xf>
    <xf numFmtId="0" fontId="1" fillId="3" borderId="84" xfId="0" applyFont="1" applyFill="1" applyBorder="1" applyAlignment="1">
      <alignment horizontal="left" vertical="center" wrapText="1"/>
    </xf>
    <xf numFmtId="0" fontId="1" fillId="8" borderId="65" xfId="1" applyFont="1" applyFill="1" applyBorder="1" applyAlignment="1">
      <alignment horizontal="center" vertical="center"/>
    </xf>
    <xf numFmtId="0" fontId="1" fillId="8" borderId="58" xfId="1" applyFont="1" applyFill="1" applyBorder="1" applyAlignment="1">
      <alignment horizontal="center" vertical="center"/>
    </xf>
    <xf numFmtId="0" fontId="1" fillId="8" borderId="0" xfId="1" applyFont="1" applyFill="1" applyBorder="1" applyAlignment="1">
      <alignment horizontal="center" vertical="center"/>
    </xf>
    <xf numFmtId="0" fontId="1" fillId="8" borderId="54" xfId="1" applyFont="1" applyFill="1" applyBorder="1" applyAlignment="1">
      <alignment horizontal="center" vertical="center"/>
    </xf>
    <xf numFmtId="0" fontId="1" fillId="10" borderId="78" xfId="1" applyFont="1" applyFill="1" applyBorder="1" applyAlignment="1">
      <alignment horizontal="center" vertical="center"/>
    </xf>
    <xf numFmtId="0" fontId="1" fillId="10" borderId="158" xfId="1" applyFont="1" applyFill="1" applyBorder="1" applyAlignment="1">
      <alignment horizontal="center" vertical="center"/>
    </xf>
    <xf numFmtId="0" fontId="1" fillId="10" borderId="0" xfId="1" applyFont="1" applyFill="1" applyBorder="1" applyAlignment="1">
      <alignment horizontal="center" vertical="center"/>
    </xf>
    <xf numFmtId="0" fontId="1" fillId="10" borderId="57" xfId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" fillId="8" borderId="118" xfId="1" applyFont="1" applyFill="1" applyBorder="1" applyAlignment="1">
      <alignment horizontal="center" vertical="center"/>
    </xf>
    <xf numFmtId="0" fontId="1" fillId="8" borderId="92" xfId="1" applyFont="1" applyFill="1" applyBorder="1" applyAlignment="1">
      <alignment horizontal="center" vertical="center"/>
    </xf>
    <xf numFmtId="0" fontId="1" fillId="8" borderId="84" xfId="1" applyFont="1" applyFill="1" applyBorder="1" applyAlignment="1">
      <alignment horizontal="center" vertical="center"/>
    </xf>
    <xf numFmtId="0" fontId="1" fillId="5" borderId="118" xfId="0" applyFont="1" applyFill="1" applyBorder="1" applyAlignment="1">
      <alignment horizontal="left" vertical="center" wrapText="1"/>
    </xf>
    <xf numFmtId="0" fontId="1" fillId="5" borderId="92" xfId="0" applyFont="1" applyFill="1" applyBorder="1" applyAlignment="1">
      <alignment horizontal="left" vertical="center" wrapText="1"/>
    </xf>
    <xf numFmtId="0" fontId="1" fillId="5" borderId="84" xfId="0" applyFont="1" applyFill="1" applyBorder="1" applyAlignment="1">
      <alignment horizontal="left" vertical="center" wrapText="1"/>
    </xf>
    <xf numFmtId="164" fontId="3" fillId="4" borderId="92" xfId="0" applyNumberFormat="1" applyFont="1" applyFill="1" applyBorder="1" applyAlignment="1">
      <alignment horizontal="center"/>
    </xf>
    <xf numFmtId="164" fontId="3" fillId="4" borderId="44" xfId="0" applyNumberFormat="1" applyFont="1" applyFill="1" applyBorder="1" applyAlignment="1">
      <alignment horizontal="center"/>
    </xf>
    <xf numFmtId="164" fontId="3" fillId="4" borderId="142" xfId="0" applyNumberFormat="1" applyFont="1" applyFill="1" applyBorder="1" applyAlignment="1">
      <alignment horizontal="center"/>
    </xf>
    <xf numFmtId="0" fontId="1" fillId="5" borderId="0" xfId="0" applyFont="1" applyFill="1" applyBorder="1" applyAlignment="1">
      <alignment horizontal="left" vertical="center" wrapText="1"/>
    </xf>
    <xf numFmtId="0" fontId="1" fillId="5" borderId="54" xfId="0" applyFont="1" applyFill="1" applyBorder="1" applyAlignment="1">
      <alignment horizontal="left" vertical="center" wrapText="1"/>
    </xf>
    <xf numFmtId="0" fontId="0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0" fillId="2" borderId="30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left" vertical="center"/>
    </xf>
    <xf numFmtId="0" fontId="1" fillId="5" borderId="97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right" textRotation="90"/>
    </xf>
    <xf numFmtId="0" fontId="1" fillId="2" borderId="27" xfId="0" applyFont="1" applyFill="1" applyBorder="1" applyAlignment="1">
      <alignment horizontal="right" textRotation="90"/>
    </xf>
    <xf numFmtId="0" fontId="1" fillId="2" borderId="28" xfId="0" applyFont="1" applyFill="1" applyBorder="1" applyAlignment="1">
      <alignment horizontal="right" textRotation="90"/>
    </xf>
    <xf numFmtId="0" fontId="1" fillId="2" borderId="29" xfId="0" applyFont="1" applyFill="1" applyBorder="1" applyAlignment="1">
      <alignment horizontal="right" textRotation="90"/>
    </xf>
    <xf numFmtId="0" fontId="1" fillId="4" borderId="44" xfId="0" applyFont="1" applyFill="1" applyBorder="1" applyAlignment="1">
      <alignment horizontal="left" vertical="center" wrapText="1"/>
    </xf>
  </cellXfs>
  <cellStyles count="5">
    <cellStyle name="Dane wyjściowe" xfId="4" builtinId="21"/>
    <cellStyle name="Excel Built-in 20% - Accent3" xfId="3" xr:uid="{3D202139-976B-42C6-A46A-5D286481B881}"/>
    <cellStyle name="Excel Built-in Calculation" xfId="2" xr:uid="{9ACD2056-244A-45EB-8CE0-083EBB0481F8}"/>
    <cellStyle name="Normalny" xfId="0" builtinId="0"/>
    <cellStyle name="Normalny 2" xfId="1" xr:uid="{A5C8E525-795E-427E-892D-4BC62FBC8B2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1825" name="Obraz 1">
          <a:extLst>
            <a:ext uri="{FF2B5EF4-FFF2-40B4-BE49-F238E27FC236}">
              <a16:creationId xmlns:a16="http://schemas.microsoft.com/office/drawing/2014/main" id="{57811E53-93BE-4E81-8D89-E617BA6A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06705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2978" name="Obraz 1">
          <a:extLst>
            <a:ext uri="{FF2B5EF4-FFF2-40B4-BE49-F238E27FC236}">
              <a16:creationId xmlns:a16="http://schemas.microsoft.com/office/drawing/2014/main" id="{7D0C55E8-571C-4E2F-992F-FBE99EBD2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12420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63345</xdr:colOff>
      <xdr:row>3</xdr:row>
      <xdr:rowOff>152400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7B3DD7BB-096D-44D9-A5FD-ADA96F216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5073495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3"/>
  <sheetViews>
    <sheetView showZeros="0" tabSelected="1" zoomScale="80" zoomScaleNormal="80" zoomScaleSheetLayoutView="100" workbookViewId="0">
      <selection activeCell="F11" sqref="F11"/>
    </sheetView>
  </sheetViews>
  <sheetFormatPr defaultColWidth="11.42578125" defaultRowHeight="12.75" x14ac:dyDescent="0.2"/>
  <cols>
    <col min="1" max="1" width="4.28515625" style="10" customWidth="1"/>
    <col min="2" max="2" width="13.5703125" style="10" bestFit="1" customWidth="1"/>
    <col min="3" max="3" width="42.42578125" style="10" customWidth="1"/>
    <col min="4" max="20" width="6.7109375" style="10" customWidth="1"/>
    <col min="21" max="21" width="6.7109375" style="12" customWidth="1"/>
    <col min="22" max="38" width="6.7109375" style="10" customWidth="1"/>
    <col min="39" max="39" width="6.7109375" style="12" customWidth="1"/>
    <col min="40" max="40" width="8.28515625" style="10" bestFit="1" customWidth="1"/>
    <col min="41" max="41" width="7.5703125" style="10" customWidth="1"/>
    <col min="42" max="16384" width="11.42578125" style="10"/>
  </cols>
  <sheetData>
    <row r="1" spans="1:41" x14ac:dyDescent="0.2">
      <c r="AO1" s="10">
        <v>5</v>
      </c>
    </row>
    <row r="2" spans="1:41" x14ac:dyDescent="0.2">
      <c r="AJ2" s="331"/>
      <c r="AK2" s="331"/>
      <c r="AL2" s="331"/>
      <c r="AM2" s="331"/>
      <c r="AN2" s="331"/>
    </row>
    <row r="4" spans="1:41" x14ac:dyDescent="0.2">
      <c r="H4" s="37"/>
      <c r="AJ4" s="331"/>
      <c r="AK4" s="331"/>
      <c r="AL4" s="331"/>
      <c r="AM4" s="331"/>
      <c r="AN4" s="331"/>
    </row>
    <row r="6" spans="1:41" s="13" customFormat="1" ht="20.100000000000001" customHeight="1" x14ac:dyDescent="0.2">
      <c r="A6" s="332" t="s">
        <v>87</v>
      </c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/>
      <c r="AM6" s="333"/>
      <c r="AN6" s="333"/>
      <c r="AO6" s="333"/>
    </row>
    <row r="7" spans="1:41" s="13" customFormat="1" ht="20.100000000000001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x14ac:dyDescent="0.2">
      <c r="N8" s="338" t="s">
        <v>101</v>
      </c>
      <c r="O8" s="338"/>
      <c r="P8" s="338"/>
      <c r="Q8" s="338"/>
      <c r="R8" s="338"/>
      <c r="S8" s="338"/>
      <c r="T8" s="338"/>
    </row>
    <row r="9" spans="1:41" s="15" customFormat="1" ht="15" customHeight="1" x14ac:dyDescent="0.25">
      <c r="A9" s="15" t="s">
        <v>42</v>
      </c>
      <c r="N9" s="36"/>
      <c r="U9" s="16"/>
      <c r="AM9" s="16"/>
    </row>
    <row r="10" spans="1:41" s="15" customFormat="1" ht="15" customHeight="1" x14ac:dyDescent="0.25">
      <c r="A10" s="15" t="s">
        <v>44</v>
      </c>
      <c r="U10" s="16"/>
      <c r="AM10" s="16"/>
    </row>
    <row r="11" spans="1:41" s="15" customFormat="1" ht="15" customHeight="1" x14ac:dyDescent="0.25">
      <c r="A11" s="15" t="s">
        <v>65</v>
      </c>
      <c r="U11" s="16"/>
      <c r="AM11" s="16"/>
    </row>
    <row r="12" spans="1:41" s="15" customFormat="1" ht="15" customHeight="1" x14ac:dyDescent="0.25">
      <c r="A12" s="15" t="s">
        <v>45</v>
      </c>
      <c r="U12" s="16"/>
      <c r="AM12" s="16"/>
    </row>
    <row r="13" spans="1:41" ht="15" customHeight="1" x14ac:dyDescent="0.25">
      <c r="A13" s="17" t="s">
        <v>86</v>
      </c>
    </row>
    <row r="16" spans="1:41" ht="13.5" customHeight="1" thickBot="1" x14ac:dyDescent="0.25">
      <c r="A16" s="334" t="s">
        <v>0</v>
      </c>
      <c r="B16" s="9"/>
      <c r="C16" s="336" t="s">
        <v>1</v>
      </c>
      <c r="D16" s="344" t="s">
        <v>2</v>
      </c>
      <c r="E16" s="344"/>
      <c r="F16" s="344"/>
      <c r="G16" s="344"/>
      <c r="H16" s="344"/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344"/>
      <c r="U16" s="344"/>
      <c r="V16" s="344" t="s">
        <v>3</v>
      </c>
      <c r="W16" s="344"/>
      <c r="X16" s="344"/>
      <c r="Y16" s="344"/>
      <c r="Z16" s="344"/>
      <c r="AA16" s="344"/>
      <c r="AB16" s="344"/>
      <c r="AC16" s="344"/>
      <c r="AD16" s="344"/>
      <c r="AE16" s="344"/>
      <c r="AF16" s="344"/>
      <c r="AG16" s="344"/>
      <c r="AH16" s="344"/>
      <c r="AI16" s="344"/>
      <c r="AJ16" s="344"/>
      <c r="AK16" s="344"/>
      <c r="AL16" s="344"/>
      <c r="AM16" s="344"/>
      <c r="AN16" s="339" t="s">
        <v>4</v>
      </c>
      <c r="AO16" s="341" t="s">
        <v>5</v>
      </c>
    </row>
    <row r="17" spans="1:41" s="20" customFormat="1" ht="265.5" thickBot="1" x14ac:dyDescent="0.25">
      <c r="A17" s="335"/>
      <c r="B17" s="22" t="s">
        <v>6</v>
      </c>
      <c r="C17" s="337"/>
      <c r="D17" s="30" t="s">
        <v>7</v>
      </c>
      <c r="E17" s="31" t="s">
        <v>8</v>
      </c>
      <c r="F17" s="32" t="s">
        <v>9</v>
      </c>
      <c r="G17" s="32" t="s">
        <v>10</v>
      </c>
      <c r="H17" s="32" t="s">
        <v>11</v>
      </c>
      <c r="I17" s="32" t="s">
        <v>12</v>
      </c>
      <c r="J17" s="32" t="s">
        <v>13</v>
      </c>
      <c r="K17" s="32" t="s">
        <v>97</v>
      </c>
      <c r="L17" s="32" t="s">
        <v>98</v>
      </c>
      <c r="M17" s="32" t="s">
        <v>14</v>
      </c>
      <c r="N17" s="32" t="s">
        <v>15</v>
      </c>
      <c r="O17" s="32" t="s">
        <v>16</v>
      </c>
      <c r="P17" s="32" t="s">
        <v>17</v>
      </c>
      <c r="Q17" s="32" t="s">
        <v>18</v>
      </c>
      <c r="R17" s="32" t="s">
        <v>19</v>
      </c>
      <c r="S17" s="32" t="s">
        <v>20</v>
      </c>
      <c r="T17" s="41" t="s">
        <v>21</v>
      </c>
      <c r="U17" s="42" t="s">
        <v>22</v>
      </c>
      <c r="V17" s="30" t="s">
        <v>7</v>
      </c>
      <c r="W17" s="32" t="s">
        <v>8</v>
      </c>
      <c r="X17" s="32" t="s">
        <v>9</v>
      </c>
      <c r="Y17" s="32" t="s">
        <v>10</v>
      </c>
      <c r="Z17" s="31" t="s">
        <v>11</v>
      </c>
      <c r="AA17" s="31" t="s">
        <v>12</v>
      </c>
      <c r="AB17" s="31" t="s">
        <v>13</v>
      </c>
      <c r="AC17" s="32" t="s">
        <v>99</v>
      </c>
      <c r="AD17" s="32" t="s">
        <v>100</v>
      </c>
      <c r="AE17" s="32" t="s">
        <v>14</v>
      </c>
      <c r="AF17" s="32" t="s">
        <v>15</v>
      </c>
      <c r="AG17" s="32" t="s">
        <v>16</v>
      </c>
      <c r="AH17" s="32" t="s">
        <v>17</v>
      </c>
      <c r="AI17" s="32" t="s">
        <v>18</v>
      </c>
      <c r="AJ17" s="32" t="s">
        <v>19</v>
      </c>
      <c r="AK17" s="32" t="s">
        <v>20</v>
      </c>
      <c r="AL17" s="32" t="s">
        <v>21</v>
      </c>
      <c r="AM17" s="33" t="s">
        <v>22</v>
      </c>
      <c r="AN17" s="340"/>
      <c r="AO17" s="342"/>
    </row>
    <row r="18" spans="1:41" ht="22.5" customHeight="1" thickTop="1" thickBot="1" x14ac:dyDescent="0.25">
      <c r="A18" s="324" t="s">
        <v>46</v>
      </c>
      <c r="B18" s="325"/>
      <c r="C18" s="326"/>
      <c r="D18" s="327">
        <f ca="1">SUM(D18:P18)</f>
        <v>0</v>
      </c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8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7"/>
      <c r="AH18" s="327"/>
      <c r="AI18" s="327"/>
      <c r="AJ18" s="327"/>
      <c r="AK18" s="327"/>
      <c r="AL18" s="327"/>
      <c r="AM18" s="327"/>
      <c r="AN18" s="329"/>
      <c r="AO18" s="330"/>
    </row>
    <row r="19" spans="1:41" ht="26.25" thickTop="1" x14ac:dyDescent="0.2">
      <c r="A19" s="43">
        <v>1</v>
      </c>
      <c r="B19" s="25" t="s">
        <v>23</v>
      </c>
      <c r="C19" s="82" t="s">
        <v>89</v>
      </c>
      <c r="D19" s="44">
        <v>15</v>
      </c>
      <c r="E19" s="45"/>
      <c r="F19" s="46">
        <v>10</v>
      </c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7"/>
      <c r="R19" s="46">
        <f>SUM(D19:P19)</f>
        <v>25</v>
      </c>
      <c r="S19" s="46">
        <f>R19</f>
        <v>25</v>
      </c>
      <c r="T19" s="48" t="s">
        <v>24</v>
      </c>
      <c r="U19" s="49">
        <v>2.5</v>
      </c>
      <c r="V19" s="83">
        <v>15</v>
      </c>
      <c r="W19" s="46"/>
      <c r="X19" s="46">
        <v>10</v>
      </c>
      <c r="Y19" s="46"/>
      <c r="Z19" s="45"/>
      <c r="AA19" s="45"/>
      <c r="AB19" s="45"/>
      <c r="AC19" s="45"/>
      <c r="AD19" s="46"/>
      <c r="AE19" s="46"/>
      <c r="AF19" s="46"/>
      <c r="AG19" s="46"/>
      <c r="AH19" s="46"/>
      <c r="AI19" s="46"/>
      <c r="AJ19" s="46">
        <f>SUM(V19:AH19)</f>
        <v>25</v>
      </c>
      <c r="AK19" s="46">
        <f>SUM(V19:AH19)</f>
        <v>25</v>
      </c>
      <c r="AL19" s="96" t="s">
        <v>36</v>
      </c>
      <c r="AM19" s="106">
        <v>2.5</v>
      </c>
      <c r="AN19" s="92">
        <f>AK19+S19</f>
        <v>50</v>
      </c>
      <c r="AO19" s="93">
        <f>U19+AM19</f>
        <v>5</v>
      </c>
    </row>
    <row r="20" spans="1:41" x14ac:dyDescent="0.2">
      <c r="A20" s="50">
        <v>2</v>
      </c>
      <c r="B20" s="35" t="s">
        <v>23</v>
      </c>
      <c r="C20" s="84" t="s">
        <v>50</v>
      </c>
      <c r="D20" s="51">
        <v>10</v>
      </c>
      <c r="E20" s="52"/>
      <c r="F20" s="53">
        <v>10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46">
        <f t="shared" ref="R20:R22" si="0">SUM(D20:P20)</f>
        <v>20</v>
      </c>
      <c r="S20" s="46">
        <f t="shared" ref="S20:S22" si="1">R20</f>
        <v>20</v>
      </c>
      <c r="T20" s="54" t="s">
        <v>24</v>
      </c>
      <c r="U20" s="55">
        <v>2</v>
      </c>
      <c r="V20" s="65"/>
      <c r="W20" s="53"/>
      <c r="X20" s="53"/>
      <c r="Y20" s="53"/>
      <c r="Z20" s="52"/>
      <c r="AA20" s="52"/>
      <c r="AB20" s="52"/>
      <c r="AC20" s="52"/>
      <c r="AD20" s="53"/>
      <c r="AE20" s="53"/>
      <c r="AF20" s="53"/>
      <c r="AG20" s="53"/>
      <c r="AH20" s="53"/>
      <c r="AI20" s="53"/>
      <c r="AJ20" s="46">
        <f t="shared" ref="AJ20:AJ21" si="2">SUM(V20:AH20)</f>
        <v>0</v>
      </c>
      <c r="AK20" s="46">
        <f t="shared" ref="AK20:AK22" si="3">SUM(V20:AH20)</f>
        <v>0</v>
      </c>
      <c r="AL20" s="97"/>
      <c r="AM20" s="107"/>
      <c r="AN20" s="94">
        <f t="shared" ref="AN20:AN22" si="4">AK20+S20</f>
        <v>20</v>
      </c>
      <c r="AO20" s="95">
        <f t="shared" ref="AO20:AO22" si="5">U20+AM20</f>
        <v>2</v>
      </c>
    </row>
    <row r="21" spans="1:41" x14ac:dyDescent="0.2">
      <c r="A21" s="50">
        <v>3</v>
      </c>
      <c r="B21" s="35" t="s">
        <v>23</v>
      </c>
      <c r="C21" s="84" t="s">
        <v>51</v>
      </c>
      <c r="D21" s="51">
        <v>10</v>
      </c>
      <c r="E21" s="52"/>
      <c r="F21" s="53"/>
      <c r="G21" s="53"/>
      <c r="H21" s="53">
        <v>10</v>
      </c>
      <c r="I21" s="53"/>
      <c r="J21" s="53"/>
      <c r="K21" s="53"/>
      <c r="L21" s="53"/>
      <c r="M21" s="53"/>
      <c r="N21" s="53"/>
      <c r="O21" s="53"/>
      <c r="P21" s="53"/>
      <c r="Q21" s="56"/>
      <c r="R21" s="46">
        <f t="shared" si="0"/>
        <v>20</v>
      </c>
      <c r="S21" s="46">
        <f t="shared" si="1"/>
        <v>20</v>
      </c>
      <c r="T21" s="54" t="s">
        <v>24</v>
      </c>
      <c r="U21" s="55">
        <v>2</v>
      </c>
      <c r="V21" s="65"/>
      <c r="W21" s="53"/>
      <c r="X21" s="53"/>
      <c r="Y21" s="53"/>
      <c r="Z21" s="52"/>
      <c r="AA21" s="52"/>
      <c r="AB21" s="52"/>
      <c r="AC21" s="52"/>
      <c r="AD21" s="53"/>
      <c r="AE21" s="53"/>
      <c r="AF21" s="53"/>
      <c r="AG21" s="53"/>
      <c r="AH21" s="53"/>
      <c r="AI21" s="53"/>
      <c r="AJ21" s="46">
        <f t="shared" si="2"/>
        <v>0</v>
      </c>
      <c r="AK21" s="46">
        <f t="shared" si="3"/>
        <v>0</v>
      </c>
      <c r="AL21" s="97"/>
      <c r="AM21" s="107"/>
      <c r="AN21" s="94">
        <f t="shared" si="4"/>
        <v>20</v>
      </c>
      <c r="AO21" s="95">
        <f t="shared" si="5"/>
        <v>2</v>
      </c>
    </row>
    <row r="22" spans="1:41" ht="13.5" thickBot="1" x14ac:dyDescent="0.25">
      <c r="A22" s="57">
        <v>4</v>
      </c>
      <c r="B22" s="34" t="s">
        <v>23</v>
      </c>
      <c r="C22" s="85" t="s">
        <v>38</v>
      </c>
      <c r="D22" s="58"/>
      <c r="E22" s="59"/>
      <c r="F22" s="60"/>
      <c r="G22" s="60"/>
      <c r="H22" s="60"/>
      <c r="I22" s="60"/>
      <c r="J22" s="60"/>
      <c r="K22" s="60"/>
      <c r="L22" s="60"/>
      <c r="M22" s="60">
        <v>30</v>
      </c>
      <c r="N22" s="60"/>
      <c r="O22" s="60"/>
      <c r="P22" s="60"/>
      <c r="Q22" s="60"/>
      <c r="R22" s="61">
        <f t="shared" si="0"/>
        <v>30</v>
      </c>
      <c r="S22" s="61">
        <f t="shared" si="1"/>
        <v>30</v>
      </c>
      <c r="T22" s="62" t="s">
        <v>24</v>
      </c>
      <c r="U22" s="63">
        <v>2.5</v>
      </c>
      <c r="V22" s="66"/>
      <c r="W22" s="60"/>
      <c r="X22" s="60"/>
      <c r="Y22" s="60"/>
      <c r="Z22" s="59"/>
      <c r="AA22" s="59"/>
      <c r="AB22" s="59"/>
      <c r="AC22" s="59"/>
      <c r="AD22" s="60"/>
      <c r="AE22" s="60">
        <v>30</v>
      </c>
      <c r="AF22" s="60"/>
      <c r="AG22" s="60"/>
      <c r="AH22" s="60"/>
      <c r="AI22" s="60"/>
      <c r="AJ22" s="46">
        <f t="shared" ref="AJ22" si="6">SUM(V22:AH22)</f>
        <v>30</v>
      </c>
      <c r="AK22" s="46">
        <f t="shared" si="3"/>
        <v>30</v>
      </c>
      <c r="AL22" s="68" t="s">
        <v>24</v>
      </c>
      <c r="AM22" s="108">
        <v>2.5</v>
      </c>
      <c r="AN22" s="243">
        <f t="shared" si="4"/>
        <v>60</v>
      </c>
      <c r="AO22" s="244">
        <f t="shared" si="5"/>
        <v>5</v>
      </c>
    </row>
    <row r="23" spans="1:41" ht="22.5" customHeight="1" thickBot="1" x14ac:dyDescent="0.25">
      <c r="A23" s="324" t="s">
        <v>47</v>
      </c>
      <c r="B23" s="325"/>
      <c r="C23" s="326"/>
      <c r="D23" s="345">
        <f ca="1">SUM(D23:P23)</f>
        <v>0</v>
      </c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7"/>
      <c r="AO23" s="348"/>
    </row>
    <row r="24" spans="1:41" ht="13.5" thickTop="1" x14ac:dyDescent="0.2">
      <c r="A24" s="43">
        <v>5</v>
      </c>
      <c r="B24" s="25" t="s">
        <v>23</v>
      </c>
      <c r="C24" s="82" t="s">
        <v>52</v>
      </c>
      <c r="D24" s="44">
        <v>15</v>
      </c>
      <c r="E24" s="45"/>
      <c r="F24" s="46"/>
      <c r="G24" s="46"/>
      <c r="H24" s="46">
        <v>20</v>
      </c>
      <c r="I24" s="46"/>
      <c r="J24" s="46">
        <v>25</v>
      </c>
      <c r="K24" s="46"/>
      <c r="L24" s="46"/>
      <c r="M24" s="46"/>
      <c r="N24" s="46"/>
      <c r="O24" s="46"/>
      <c r="P24" s="46"/>
      <c r="Q24" s="46"/>
      <c r="R24" s="46">
        <f>SUM(D24:P24)</f>
        <v>60</v>
      </c>
      <c r="S24" s="46">
        <f>R24</f>
        <v>60</v>
      </c>
      <c r="T24" s="48" t="s">
        <v>36</v>
      </c>
      <c r="U24" s="64">
        <v>5</v>
      </c>
      <c r="V24" s="69"/>
      <c r="W24" s="46"/>
      <c r="X24" s="46"/>
      <c r="Y24" s="46"/>
      <c r="Z24" s="45"/>
      <c r="AA24" s="45"/>
      <c r="AB24" s="45"/>
      <c r="AC24" s="45"/>
      <c r="AD24" s="46"/>
      <c r="AE24" s="46"/>
      <c r="AF24" s="46"/>
      <c r="AG24" s="46"/>
      <c r="AH24" s="46"/>
      <c r="AI24" s="46"/>
      <c r="AJ24" s="46">
        <f>SUM(V24:AH24)</f>
        <v>0</v>
      </c>
      <c r="AK24" s="46"/>
      <c r="AL24" s="96"/>
      <c r="AM24" s="101"/>
      <c r="AN24" s="92">
        <f>S24+AJ24</f>
        <v>60</v>
      </c>
      <c r="AO24" s="93">
        <f>AM24+U24</f>
        <v>5</v>
      </c>
    </row>
    <row r="25" spans="1:41" x14ac:dyDescent="0.2">
      <c r="A25" s="50">
        <v>6</v>
      </c>
      <c r="B25" s="35" t="s">
        <v>23</v>
      </c>
      <c r="C25" s="84" t="s">
        <v>53</v>
      </c>
      <c r="D25" s="51"/>
      <c r="E25" s="52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>
        <f t="shared" ref="R25:R28" si="7">SUM(D25:P25)</f>
        <v>0</v>
      </c>
      <c r="S25" s="53">
        <f t="shared" ref="S25:S28" si="8">R25</f>
        <v>0</v>
      </c>
      <c r="T25" s="54"/>
      <c r="U25" s="55"/>
      <c r="V25" s="65">
        <v>10</v>
      </c>
      <c r="W25" s="53"/>
      <c r="X25" s="53"/>
      <c r="Y25" s="53"/>
      <c r="Z25" s="52">
        <v>15</v>
      </c>
      <c r="AA25" s="52"/>
      <c r="AB25" s="52">
        <v>15</v>
      </c>
      <c r="AC25" s="52"/>
      <c r="AD25" s="53"/>
      <c r="AE25" s="53"/>
      <c r="AF25" s="53"/>
      <c r="AG25" s="53"/>
      <c r="AH25" s="53"/>
      <c r="AI25" s="56"/>
      <c r="AJ25" s="46">
        <f t="shared" ref="AJ25:AJ26" si="9">SUM(V25:AH25)</f>
        <v>40</v>
      </c>
      <c r="AK25" s="53">
        <f>AJ25</f>
        <v>40</v>
      </c>
      <c r="AL25" s="97" t="s">
        <v>24</v>
      </c>
      <c r="AM25" s="102">
        <v>4</v>
      </c>
      <c r="AN25" s="94">
        <f t="shared" ref="AN25:AN28" si="10">S25+AJ25</f>
        <v>40</v>
      </c>
      <c r="AO25" s="95">
        <f t="shared" ref="AO25:AO28" si="11">AM25+U25</f>
        <v>4</v>
      </c>
    </row>
    <row r="26" spans="1:41" ht="25.5" x14ac:dyDescent="0.2">
      <c r="A26" s="50">
        <v>7</v>
      </c>
      <c r="B26" s="35" t="s">
        <v>23</v>
      </c>
      <c r="C26" s="84" t="s">
        <v>54</v>
      </c>
      <c r="D26" s="51">
        <v>25</v>
      </c>
      <c r="E26" s="52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>
        <f t="shared" si="7"/>
        <v>25</v>
      </c>
      <c r="S26" s="53">
        <f t="shared" si="8"/>
        <v>25</v>
      </c>
      <c r="T26" s="54" t="s">
        <v>24</v>
      </c>
      <c r="U26" s="55">
        <v>2.5</v>
      </c>
      <c r="V26" s="65"/>
      <c r="W26" s="53"/>
      <c r="X26" s="53"/>
      <c r="Y26" s="53"/>
      <c r="Z26" s="52"/>
      <c r="AA26" s="52"/>
      <c r="AB26" s="52"/>
      <c r="AC26" s="52"/>
      <c r="AD26" s="53"/>
      <c r="AE26" s="53"/>
      <c r="AF26" s="53"/>
      <c r="AG26" s="53"/>
      <c r="AH26" s="53"/>
      <c r="AI26" s="56"/>
      <c r="AJ26" s="46">
        <f t="shared" si="9"/>
        <v>0</v>
      </c>
      <c r="AK26" s="53"/>
      <c r="AL26" s="97"/>
      <c r="AM26" s="102"/>
      <c r="AN26" s="94">
        <f t="shared" si="10"/>
        <v>25</v>
      </c>
      <c r="AO26" s="95">
        <f t="shared" si="11"/>
        <v>2.5</v>
      </c>
    </row>
    <row r="27" spans="1:41" ht="25.5" x14ac:dyDescent="0.2">
      <c r="A27" s="50">
        <v>8</v>
      </c>
      <c r="B27" s="35" t="s">
        <v>23</v>
      </c>
      <c r="C27" s="84" t="s">
        <v>55</v>
      </c>
      <c r="D27" s="51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>
        <f t="shared" si="7"/>
        <v>0</v>
      </c>
      <c r="S27" s="53">
        <f t="shared" si="8"/>
        <v>0</v>
      </c>
      <c r="T27" s="54"/>
      <c r="U27" s="55"/>
      <c r="V27" s="65">
        <v>10</v>
      </c>
      <c r="W27" s="53"/>
      <c r="X27" s="53"/>
      <c r="Y27" s="53"/>
      <c r="Z27" s="52">
        <v>15</v>
      </c>
      <c r="AA27" s="52"/>
      <c r="AB27" s="52">
        <v>25</v>
      </c>
      <c r="AC27" s="52"/>
      <c r="AD27" s="53"/>
      <c r="AE27" s="53"/>
      <c r="AF27" s="53"/>
      <c r="AG27" s="53"/>
      <c r="AH27" s="53"/>
      <c r="AI27" s="56"/>
      <c r="AJ27" s="46">
        <f t="shared" ref="AJ27:AJ28" si="12">SUM(V27:AH27)</f>
        <v>50</v>
      </c>
      <c r="AK27" s="53">
        <f>AJ27</f>
        <v>50</v>
      </c>
      <c r="AL27" s="97" t="s">
        <v>36</v>
      </c>
      <c r="AM27" s="102">
        <v>4</v>
      </c>
      <c r="AN27" s="94">
        <f t="shared" si="10"/>
        <v>50</v>
      </c>
      <c r="AO27" s="95">
        <f t="shared" si="11"/>
        <v>4</v>
      </c>
    </row>
    <row r="28" spans="1:41" ht="26.25" thickBot="1" x14ac:dyDescent="0.25">
      <c r="A28" s="57">
        <v>9</v>
      </c>
      <c r="B28" s="34" t="s">
        <v>23</v>
      </c>
      <c r="C28" s="85" t="s">
        <v>85</v>
      </c>
      <c r="D28" s="58">
        <v>5</v>
      </c>
      <c r="E28" s="59"/>
      <c r="F28" s="60"/>
      <c r="G28" s="60">
        <v>10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>
        <f t="shared" si="7"/>
        <v>15</v>
      </c>
      <c r="S28" s="60">
        <f t="shared" si="8"/>
        <v>15</v>
      </c>
      <c r="T28" s="62" t="s">
        <v>24</v>
      </c>
      <c r="U28" s="63">
        <v>1.5</v>
      </c>
      <c r="V28" s="66"/>
      <c r="W28" s="60"/>
      <c r="X28" s="60"/>
      <c r="Y28" s="60"/>
      <c r="Z28" s="59"/>
      <c r="AA28" s="59"/>
      <c r="AB28" s="59"/>
      <c r="AC28" s="59"/>
      <c r="AD28" s="60"/>
      <c r="AE28" s="60"/>
      <c r="AF28" s="60"/>
      <c r="AG28" s="60"/>
      <c r="AH28" s="60"/>
      <c r="AI28" s="67"/>
      <c r="AJ28" s="46">
        <f t="shared" si="12"/>
        <v>0</v>
      </c>
      <c r="AK28" s="60"/>
      <c r="AL28" s="98"/>
      <c r="AM28" s="103"/>
      <c r="AN28" s="243">
        <f t="shared" si="10"/>
        <v>15</v>
      </c>
      <c r="AO28" s="244">
        <f t="shared" si="11"/>
        <v>1.5</v>
      </c>
    </row>
    <row r="29" spans="1:41" ht="22.5" customHeight="1" thickBot="1" x14ac:dyDescent="0.25">
      <c r="A29" s="352" t="s">
        <v>48</v>
      </c>
      <c r="B29" s="353"/>
      <c r="C29" s="354"/>
      <c r="D29" s="345"/>
      <c r="E29" s="346"/>
      <c r="F29" s="346"/>
      <c r="G29" s="346"/>
      <c r="H29" s="346"/>
      <c r="I29" s="346"/>
      <c r="J29" s="346"/>
      <c r="K29" s="346"/>
      <c r="L29" s="346"/>
      <c r="M29" s="346"/>
      <c r="N29" s="346"/>
      <c r="O29" s="346"/>
      <c r="P29" s="346"/>
      <c r="Q29" s="346"/>
      <c r="R29" s="346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346"/>
      <c r="AE29" s="346"/>
      <c r="AF29" s="346"/>
      <c r="AG29" s="346"/>
      <c r="AH29" s="346"/>
      <c r="AI29" s="346"/>
      <c r="AJ29" s="346"/>
      <c r="AK29" s="346"/>
      <c r="AL29" s="346"/>
      <c r="AM29" s="346"/>
      <c r="AN29" s="347"/>
      <c r="AO29" s="348"/>
    </row>
    <row r="30" spans="1:41" ht="13.5" thickTop="1" x14ac:dyDescent="0.2">
      <c r="A30" s="43">
        <v>10</v>
      </c>
      <c r="B30" s="25" t="s">
        <v>23</v>
      </c>
      <c r="C30" s="82" t="s">
        <v>56</v>
      </c>
      <c r="D30" s="44">
        <v>15</v>
      </c>
      <c r="E30" s="45"/>
      <c r="F30" s="46">
        <v>20</v>
      </c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>
        <f>SUM(D30:P30)</f>
        <v>35</v>
      </c>
      <c r="S30" s="46">
        <f>R30</f>
        <v>35</v>
      </c>
      <c r="T30" s="48" t="s">
        <v>24</v>
      </c>
      <c r="U30" s="64">
        <v>3</v>
      </c>
      <c r="V30" s="69">
        <v>15</v>
      </c>
      <c r="W30" s="46"/>
      <c r="X30" s="46">
        <v>20</v>
      </c>
      <c r="Y30" s="46"/>
      <c r="Z30" s="45"/>
      <c r="AA30" s="45"/>
      <c r="AB30" s="45"/>
      <c r="AC30" s="45"/>
      <c r="AD30" s="46"/>
      <c r="AE30" s="46"/>
      <c r="AF30" s="46"/>
      <c r="AG30" s="46"/>
      <c r="AH30" s="46"/>
      <c r="AI30" s="47"/>
      <c r="AJ30" s="46">
        <f>SUM(V30:AH30)</f>
        <v>35</v>
      </c>
      <c r="AK30" s="46">
        <f>SUM(V30:AH30)</f>
        <v>35</v>
      </c>
      <c r="AL30" s="96" t="s">
        <v>36</v>
      </c>
      <c r="AM30" s="101">
        <v>3</v>
      </c>
      <c r="AN30" s="92">
        <f>S30+AK30</f>
        <v>70</v>
      </c>
      <c r="AO30" s="93">
        <f>AM30+U30</f>
        <v>6</v>
      </c>
    </row>
    <row r="31" spans="1:41" x14ac:dyDescent="0.2">
      <c r="A31" s="50">
        <v>11</v>
      </c>
      <c r="B31" s="35" t="s">
        <v>23</v>
      </c>
      <c r="C31" s="84" t="s">
        <v>57</v>
      </c>
      <c r="D31" s="51">
        <v>20</v>
      </c>
      <c r="E31" s="52"/>
      <c r="F31" s="53">
        <v>10</v>
      </c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>
        <f t="shared" ref="R31:R33" si="13">SUM(D31:P31)</f>
        <v>30</v>
      </c>
      <c r="S31" s="53">
        <f t="shared" ref="S31:S34" si="14">R31</f>
        <v>30</v>
      </c>
      <c r="T31" s="54" t="s">
        <v>24</v>
      </c>
      <c r="U31" s="55">
        <v>3</v>
      </c>
      <c r="V31" s="65"/>
      <c r="W31" s="53"/>
      <c r="X31" s="53"/>
      <c r="Y31" s="53"/>
      <c r="Z31" s="52"/>
      <c r="AA31" s="52"/>
      <c r="AB31" s="52"/>
      <c r="AC31" s="52"/>
      <c r="AD31" s="53"/>
      <c r="AE31" s="53"/>
      <c r="AF31" s="53"/>
      <c r="AG31" s="53"/>
      <c r="AH31" s="53"/>
      <c r="AI31" s="56"/>
      <c r="AJ31" s="46">
        <f t="shared" ref="AJ31:AJ34" si="15">SUM(V31:AH31)</f>
        <v>0</v>
      </c>
      <c r="AK31" s="46">
        <f t="shared" ref="AK31:AK34" si="16">SUM(V31:AH31)</f>
        <v>0</v>
      </c>
      <c r="AL31" s="97"/>
      <c r="AM31" s="102"/>
      <c r="AN31" s="94">
        <f t="shared" ref="AN31:AN34" si="17">S31+AK31</f>
        <v>30</v>
      </c>
      <c r="AO31" s="95">
        <f>AM309+U31</f>
        <v>3</v>
      </c>
    </row>
    <row r="32" spans="1:41" x14ac:dyDescent="0.2">
      <c r="A32" s="50">
        <v>12</v>
      </c>
      <c r="B32" s="35" t="s">
        <v>23</v>
      </c>
      <c r="C32" s="84" t="s">
        <v>58</v>
      </c>
      <c r="D32" s="51">
        <v>5</v>
      </c>
      <c r="E32" s="52"/>
      <c r="F32" s="53">
        <v>10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>
        <f t="shared" si="13"/>
        <v>15</v>
      </c>
      <c r="S32" s="53">
        <f t="shared" si="14"/>
        <v>15</v>
      </c>
      <c r="T32" s="54" t="s">
        <v>24</v>
      </c>
      <c r="U32" s="55">
        <v>1.5</v>
      </c>
      <c r="V32" s="65"/>
      <c r="W32" s="53"/>
      <c r="X32" s="53"/>
      <c r="Y32" s="53"/>
      <c r="Z32" s="52"/>
      <c r="AA32" s="52"/>
      <c r="AB32" s="52"/>
      <c r="AC32" s="52"/>
      <c r="AD32" s="53"/>
      <c r="AE32" s="53"/>
      <c r="AF32" s="53"/>
      <c r="AG32" s="53"/>
      <c r="AH32" s="53"/>
      <c r="AI32" s="56"/>
      <c r="AJ32" s="46">
        <f t="shared" si="15"/>
        <v>0</v>
      </c>
      <c r="AK32" s="46">
        <f t="shared" si="16"/>
        <v>0</v>
      </c>
      <c r="AL32" s="97"/>
      <c r="AM32" s="102"/>
      <c r="AN32" s="94">
        <f t="shared" si="17"/>
        <v>15</v>
      </c>
      <c r="AO32" s="95">
        <f>AM310+U32</f>
        <v>1.5</v>
      </c>
    </row>
    <row r="33" spans="1:41" ht="25.5" x14ac:dyDescent="0.2">
      <c r="A33" s="50">
        <v>13</v>
      </c>
      <c r="B33" s="35" t="s">
        <v>23</v>
      </c>
      <c r="C33" s="84" t="s">
        <v>59</v>
      </c>
      <c r="D33" s="51">
        <v>5</v>
      </c>
      <c r="E33" s="52"/>
      <c r="F33" s="53">
        <v>10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>
        <f t="shared" si="13"/>
        <v>15</v>
      </c>
      <c r="S33" s="53">
        <f t="shared" si="14"/>
        <v>15</v>
      </c>
      <c r="T33" s="54" t="s">
        <v>24</v>
      </c>
      <c r="U33" s="55">
        <v>1.5</v>
      </c>
      <c r="V33" s="65"/>
      <c r="W33" s="53"/>
      <c r="X33" s="53"/>
      <c r="Y33" s="53"/>
      <c r="Z33" s="52"/>
      <c r="AA33" s="52"/>
      <c r="AB33" s="52"/>
      <c r="AC33" s="52"/>
      <c r="AD33" s="53"/>
      <c r="AE33" s="53"/>
      <c r="AF33" s="53"/>
      <c r="AG33" s="53"/>
      <c r="AH33" s="53"/>
      <c r="AI33" s="56"/>
      <c r="AJ33" s="46">
        <f t="shared" si="15"/>
        <v>0</v>
      </c>
      <c r="AK33" s="46">
        <f t="shared" si="16"/>
        <v>0</v>
      </c>
      <c r="AL33" s="97"/>
      <c r="AM33" s="102"/>
      <c r="AN33" s="94">
        <f t="shared" si="17"/>
        <v>15</v>
      </c>
      <c r="AO33" s="95">
        <f>AM311+U33</f>
        <v>1.5</v>
      </c>
    </row>
    <row r="34" spans="1:41" ht="13.5" thickBot="1" x14ac:dyDescent="0.25">
      <c r="A34" s="57">
        <v>14</v>
      </c>
      <c r="B34" s="34" t="s">
        <v>23</v>
      </c>
      <c r="C34" s="85" t="s">
        <v>60</v>
      </c>
      <c r="D34" s="58"/>
      <c r="E34" s="59">
        <v>5</v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>
        <f>SUM(D34:P34)</f>
        <v>5</v>
      </c>
      <c r="S34" s="60">
        <f t="shared" si="14"/>
        <v>5</v>
      </c>
      <c r="T34" s="62" t="s">
        <v>24</v>
      </c>
      <c r="U34" s="63">
        <v>0.5</v>
      </c>
      <c r="V34" s="66"/>
      <c r="W34" s="60">
        <v>5</v>
      </c>
      <c r="X34" s="60"/>
      <c r="Y34" s="60"/>
      <c r="Z34" s="59"/>
      <c r="AA34" s="59"/>
      <c r="AB34" s="59"/>
      <c r="AC34" s="59"/>
      <c r="AD34" s="60"/>
      <c r="AE34" s="60"/>
      <c r="AF34" s="60"/>
      <c r="AG34" s="60"/>
      <c r="AH34" s="60"/>
      <c r="AI34" s="67"/>
      <c r="AJ34" s="46">
        <f t="shared" si="15"/>
        <v>5</v>
      </c>
      <c r="AK34" s="46">
        <f t="shared" si="16"/>
        <v>5</v>
      </c>
      <c r="AL34" s="98" t="s">
        <v>24</v>
      </c>
      <c r="AM34" s="103">
        <v>0.5</v>
      </c>
      <c r="AN34" s="243">
        <f t="shared" si="17"/>
        <v>10</v>
      </c>
      <c r="AO34" s="244">
        <f>AM34+U34</f>
        <v>1</v>
      </c>
    </row>
    <row r="35" spans="1:41" ht="22.5" customHeight="1" thickBot="1" x14ac:dyDescent="0.25">
      <c r="A35" s="324" t="s">
        <v>49</v>
      </c>
      <c r="B35" s="325"/>
      <c r="C35" s="326"/>
      <c r="D35" s="345">
        <f ca="1">SUM(D35:P35)</f>
        <v>0</v>
      </c>
      <c r="E35" s="346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6"/>
      <c r="W35" s="346"/>
      <c r="X35" s="346"/>
      <c r="Y35" s="346"/>
      <c r="Z35" s="346"/>
      <c r="AA35" s="346"/>
      <c r="AB35" s="346"/>
      <c r="AC35" s="346"/>
      <c r="AD35" s="346"/>
      <c r="AE35" s="346"/>
      <c r="AF35" s="346"/>
      <c r="AG35" s="346"/>
      <c r="AH35" s="346"/>
      <c r="AI35" s="346"/>
      <c r="AJ35" s="346"/>
      <c r="AK35" s="346"/>
      <c r="AL35" s="346"/>
      <c r="AM35" s="346"/>
      <c r="AN35" s="347"/>
      <c r="AO35" s="348"/>
    </row>
    <row r="36" spans="1:41" s="21" customFormat="1" ht="26.25" thickTop="1" x14ac:dyDescent="0.2">
      <c r="A36" s="40">
        <v>15</v>
      </c>
      <c r="B36" s="70" t="s">
        <v>23</v>
      </c>
      <c r="C36" s="86" t="s">
        <v>62</v>
      </c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>
        <f>SUM(D36:Q36)</f>
        <v>0</v>
      </c>
      <c r="S36" s="71">
        <f t="shared" ref="S36" si="18">SUM(D36:Q36)</f>
        <v>0</v>
      </c>
      <c r="T36" s="72"/>
      <c r="U36" s="73"/>
      <c r="V36" s="74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>
        <v>36</v>
      </c>
      <c r="AI36" s="75"/>
      <c r="AJ36" s="75"/>
      <c r="AK36" s="75">
        <f t="shared" ref="AK36" si="19">SUM(V36:AI36)</f>
        <v>36</v>
      </c>
      <c r="AL36" s="99" t="s">
        <v>24</v>
      </c>
      <c r="AM36" s="104">
        <v>2</v>
      </c>
      <c r="AN36" s="92">
        <f t="shared" ref="AN36:AN38" si="20">SUM(S36,AK36)</f>
        <v>36</v>
      </c>
      <c r="AO36" s="93">
        <f t="shared" ref="AO36:AO38" si="21">U36+AM36</f>
        <v>2</v>
      </c>
    </row>
    <row r="37" spans="1:41" s="21" customFormat="1" ht="25.5" x14ac:dyDescent="0.2">
      <c r="A37" s="39">
        <v>16</v>
      </c>
      <c r="B37" s="38" t="s">
        <v>23</v>
      </c>
      <c r="C37" s="87" t="s">
        <v>63</v>
      </c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>
        <f t="shared" ref="R37:R38" si="22">SUM(D37:Q37)</f>
        <v>0</v>
      </c>
      <c r="S37" s="76"/>
      <c r="T37" s="77"/>
      <c r="U37" s="78"/>
      <c r="V37" s="79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>
        <v>146</v>
      </c>
      <c r="AI37" s="80"/>
      <c r="AJ37" s="80"/>
      <c r="AK37" s="80">
        <v>146</v>
      </c>
      <c r="AL37" s="100" t="s">
        <v>24</v>
      </c>
      <c r="AM37" s="105">
        <v>7</v>
      </c>
      <c r="AN37" s="94">
        <f t="shared" si="20"/>
        <v>146</v>
      </c>
      <c r="AO37" s="95">
        <f t="shared" si="21"/>
        <v>7</v>
      </c>
    </row>
    <row r="38" spans="1:41" s="21" customFormat="1" ht="26.25" thickBot="1" x14ac:dyDescent="0.25">
      <c r="A38" s="39">
        <v>17</v>
      </c>
      <c r="B38" s="38" t="s">
        <v>23</v>
      </c>
      <c r="C38" s="87" t="s">
        <v>64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>
        <f t="shared" si="22"/>
        <v>0</v>
      </c>
      <c r="S38" s="76"/>
      <c r="T38" s="77"/>
      <c r="U38" s="78"/>
      <c r="V38" s="79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>
        <v>40</v>
      </c>
      <c r="AI38" s="80"/>
      <c r="AJ38" s="80"/>
      <c r="AK38" s="80">
        <f>SUM(V38:AI38)</f>
        <v>40</v>
      </c>
      <c r="AL38" s="100" t="s">
        <v>24</v>
      </c>
      <c r="AM38" s="105">
        <v>2</v>
      </c>
      <c r="AN38" s="243">
        <f t="shared" si="20"/>
        <v>40</v>
      </c>
      <c r="AO38" s="244">
        <f t="shared" si="21"/>
        <v>2</v>
      </c>
    </row>
    <row r="39" spans="1:41" ht="22.5" customHeight="1" thickTop="1" thickBot="1" x14ac:dyDescent="0.25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6"/>
      <c r="S39" s="356"/>
      <c r="T39" s="356"/>
      <c r="U39" s="356"/>
      <c r="V39" s="356"/>
      <c r="W39" s="356"/>
      <c r="X39" s="356"/>
      <c r="Y39" s="356"/>
      <c r="Z39" s="356"/>
      <c r="AA39" s="356"/>
      <c r="AB39" s="356"/>
      <c r="AC39" s="356"/>
      <c r="AD39" s="356"/>
      <c r="AE39" s="356"/>
      <c r="AF39" s="356"/>
      <c r="AG39" s="356"/>
      <c r="AH39" s="356"/>
      <c r="AI39" s="356"/>
      <c r="AJ39" s="356"/>
      <c r="AK39" s="356"/>
      <c r="AL39" s="356"/>
      <c r="AM39" s="356"/>
      <c r="AN39" s="357"/>
      <c r="AO39" s="358"/>
    </row>
    <row r="40" spans="1:41" ht="13.5" thickBot="1" x14ac:dyDescent="0.25">
      <c r="A40" s="256">
        <v>18</v>
      </c>
      <c r="B40" s="257" t="s">
        <v>23</v>
      </c>
      <c r="C40" s="258" t="s">
        <v>61</v>
      </c>
      <c r="D40" s="146"/>
      <c r="E40" s="129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251" t="s">
        <v>24</v>
      </c>
      <c r="U40" s="254">
        <v>2.5</v>
      </c>
      <c r="V40" s="129"/>
      <c r="W40" s="61"/>
      <c r="X40" s="61"/>
      <c r="Y40" s="61"/>
      <c r="Z40" s="129"/>
      <c r="AA40" s="129"/>
      <c r="AB40" s="129"/>
      <c r="AC40" s="129"/>
      <c r="AD40" s="61"/>
      <c r="AE40" s="61"/>
      <c r="AF40" s="61"/>
      <c r="AG40" s="61"/>
      <c r="AH40" s="61"/>
      <c r="AI40" s="130"/>
      <c r="AJ40" s="61"/>
      <c r="AK40" s="61"/>
      <c r="AL40" s="251"/>
      <c r="AM40" s="291">
        <v>2.5</v>
      </c>
      <c r="AN40" s="292"/>
      <c r="AO40" s="281">
        <v>5</v>
      </c>
    </row>
    <row r="41" spans="1:41" s="118" customFormat="1" ht="13.5" thickBot="1" x14ac:dyDescent="0.25">
      <c r="A41" s="359"/>
      <c r="B41" s="360"/>
      <c r="C41" s="360"/>
      <c r="D41" s="360"/>
      <c r="E41" s="360"/>
      <c r="F41" s="360"/>
      <c r="G41" s="360"/>
      <c r="H41" s="360"/>
      <c r="I41" s="360"/>
      <c r="J41" s="360"/>
      <c r="K41" s="360"/>
      <c r="L41" s="360"/>
      <c r="M41" s="360"/>
      <c r="N41" s="360"/>
      <c r="O41" s="360"/>
      <c r="P41" s="360"/>
      <c r="Q41" s="360"/>
      <c r="R41" s="360"/>
      <c r="S41" s="360"/>
      <c r="T41" s="360"/>
      <c r="U41" s="360"/>
      <c r="V41" s="360"/>
      <c r="W41" s="360"/>
      <c r="X41" s="360"/>
      <c r="Y41" s="360"/>
      <c r="Z41" s="360"/>
      <c r="AA41" s="360"/>
      <c r="AB41" s="360"/>
      <c r="AC41" s="360"/>
      <c r="AD41" s="360"/>
      <c r="AE41" s="360"/>
      <c r="AF41" s="360"/>
      <c r="AG41" s="360"/>
      <c r="AH41" s="360"/>
      <c r="AI41" s="360"/>
      <c r="AJ41" s="360"/>
      <c r="AK41" s="360"/>
      <c r="AL41" s="360"/>
      <c r="AM41" s="360"/>
      <c r="AN41" s="361"/>
      <c r="AO41" s="362"/>
    </row>
    <row r="42" spans="1:41" s="118" customFormat="1" ht="14.25" x14ac:dyDescent="0.2">
      <c r="A42" s="259">
        <v>19</v>
      </c>
      <c r="B42" s="285" t="s">
        <v>23</v>
      </c>
      <c r="C42" s="286" t="s">
        <v>90</v>
      </c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87">
        <v>4</v>
      </c>
      <c r="O42" s="287"/>
      <c r="P42" s="287"/>
      <c r="Q42" s="287"/>
      <c r="R42" s="288"/>
      <c r="S42" s="288">
        <f>N42</f>
        <v>4</v>
      </c>
      <c r="T42" s="265" t="s">
        <v>24</v>
      </c>
      <c r="U42" s="262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3"/>
      <c r="AJ42" s="260"/>
      <c r="AK42" s="260"/>
      <c r="AL42" s="261"/>
      <c r="AM42" s="293"/>
      <c r="AN42" s="295">
        <f>S42</f>
        <v>4</v>
      </c>
      <c r="AO42" s="296"/>
    </row>
    <row r="43" spans="1:41" s="118" customFormat="1" ht="15" thickBot="1" x14ac:dyDescent="0.25">
      <c r="A43" s="300">
        <v>20</v>
      </c>
      <c r="B43" s="301" t="s">
        <v>23</v>
      </c>
      <c r="C43" s="302" t="s">
        <v>91</v>
      </c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89">
        <v>2</v>
      </c>
      <c r="O43" s="289"/>
      <c r="P43" s="289"/>
      <c r="Q43" s="289"/>
      <c r="R43" s="290"/>
      <c r="S43" s="290">
        <f>N43</f>
        <v>2</v>
      </c>
      <c r="T43" s="267" t="s">
        <v>24</v>
      </c>
      <c r="U43" s="273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5"/>
      <c r="AJ43" s="274"/>
      <c r="AK43" s="274"/>
      <c r="AL43" s="276"/>
      <c r="AM43" s="294"/>
      <c r="AN43" s="297">
        <f>S43</f>
        <v>2</v>
      </c>
      <c r="AO43" s="298"/>
    </row>
    <row r="44" spans="1:41" ht="13.5" thickBot="1" x14ac:dyDescent="0.25">
      <c r="A44" s="349" t="s">
        <v>26</v>
      </c>
      <c r="B44" s="350"/>
      <c r="C44" s="351"/>
      <c r="D44" s="299">
        <f>D19+D20+D21+D24+D26+D28+D30+D31+D32+D33</f>
        <v>125</v>
      </c>
      <c r="E44" s="277">
        <f t="shared" ref="E44:R44" si="23">SUM(E19:E38)</f>
        <v>5</v>
      </c>
      <c r="F44" s="277">
        <f t="shared" si="23"/>
        <v>70</v>
      </c>
      <c r="G44" s="277">
        <f t="shared" si="23"/>
        <v>10</v>
      </c>
      <c r="H44" s="277">
        <f t="shared" si="23"/>
        <v>30</v>
      </c>
      <c r="I44" s="277">
        <f t="shared" si="23"/>
        <v>0</v>
      </c>
      <c r="J44" s="277">
        <f t="shared" si="23"/>
        <v>25</v>
      </c>
      <c r="K44" s="277">
        <f t="shared" si="23"/>
        <v>0</v>
      </c>
      <c r="L44" s="277">
        <f t="shared" si="23"/>
        <v>0</v>
      </c>
      <c r="M44" s="277">
        <f t="shared" si="23"/>
        <v>30</v>
      </c>
      <c r="N44" s="277">
        <f t="shared" si="23"/>
        <v>0</v>
      </c>
      <c r="O44" s="277">
        <f t="shared" si="23"/>
        <v>0</v>
      </c>
      <c r="P44" s="277">
        <f t="shared" si="23"/>
        <v>0</v>
      </c>
      <c r="Q44" s="277">
        <f t="shared" si="23"/>
        <v>0</v>
      </c>
      <c r="R44" s="277">
        <f t="shared" si="23"/>
        <v>295</v>
      </c>
      <c r="S44" s="277">
        <f>SUM(S19:S43)</f>
        <v>301</v>
      </c>
      <c r="T44" s="277"/>
      <c r="U44" s="277">
        <f>SUM(U18:U40)</f>
        <v>30</v>
      </c>
      <c r="V44" s="277">
        <f t="shared" ref="V44:AI44" si="24">SUM(V18:V38)</f>
        <v>50</v>
      </c>
      <c r="W44" s="277">
        <f t="shared" si="24"/>
        <v>5</v>
      </c>
      <c r="X44" s="277">
        <f>SUM(X18:X38)</f>
        <v>30</v>
      </c>
      <c r="Y44" s="277">
        <f t="shared" si="24"/>
        <v>0</v>
      </c>
      <c r="Z44" s="277">
        <f t="shared" si="24"/>
        <v>30</v>
      </c>
      <c r="AA44" s="277">
        <f t="shared" si="24"/>
        <v>0</v>
      </c>
      <c r="AB44" s="277">
        <f t="shared" si="24"/>
        <v>40</v>
      </c>
      <c r="AC44" s="277">
        <f t="shared" si="24"/>
        <v>0</v>
      </c>
      <c r="AD44" s="277">
        <f t="shared" si="24"/>
        <v>0</v>
      </c>
      <c r="AE44" s="277">
        <f t="shared" si="24"/>
        <v>30</v>
      </c>
      <c r="AF44" s="277">
        <f t="shared" si="24"/>
        <v>0</v>
      </c>
      <c r="AG44" s="277">
        <f t="shared" si="24"/>
        <v>0</v>
      </c>
      <c r="AH44" s="277">
        <f t="shared" si="24"/>
        <v>222</v>
      </c>
      <c r="AI44" s="277">
        <f t="shared" si="24"/>
        <v>0</v>
      </c>
      <c r="AJ44" s="277">
        <f>SUM(AJ19:AJ38)</f>
        <v>185</v>
      </c>
      <c r="AK44" s="277">
        <f>SUM(AK18:AK38)</f>
        <v>407</v>
      </c>
      <c r="AL44" s="278"/>
      <c r="AM44" s="279">
        <f>SUM(AM18:AM40)</f>
        <v>30</v>
      </c>
      <c r="AN44" s="280">
        <f>SUM(AN19:AN43)</f>
        <v>708</v>
      </c>
      <c r="AO44" s="281">
        <f>SUM(AO19:AO40)</f>
        <v>60</v>
      </c>
    </row>
    <row r="45" spans="1:41" x14ac:dyDescent="0.2">
      <c r="C45" s="11" t="s">
        <v>43</v>
      </c>
    </row>
    <row r="46" spans="1:41" x14ac:dyDescent="0.2">
      <c r="C46" s="11" t="s">
        <v>27</v>
      </c>
    </row>
    <row r="48" spans="1:41" x14ac:dyDescent="0.2">
      <c r="C48" s="29"/>
      <c r="O48" s="28"/>
      <c r="Q48" s="10" t="s">
        <v>37</v>
      </c>
      <c r="AF48" s="343" t="s">
        <v>88</v>
      </c>
      <c r="AG48" s="343"/>
      <c r="AH48" s="343"/>
      <c r="AI48" s="343"/>
      <c r="AJ48" s="343"/>
      <c r="AK48" s="343"/>
      <c r="AL48" s="343"/>
    </row>
    <row r="49" spans="3:38" x14ac:dyDescent="0.2">
      <c r="C49" s="18" t="s">
        <v>28</v>
      </c>
      <c r="M49" s="19"/>
      <c r="O49" s="343" t="s">
        <v>29</v>
      </c>
      <c r="P49" s="343"/>
      <c r="Q49" s="343"/>
      <c r="R49" s="343"/>
      <c r="S49" s="343"/>
      <c r="T49" s="343"/>
      <c r="U49" s="343"/>
      <c r="AF49" s="343" t="s">
        <v>30</v>
      </c>
      <c r="AG49" s="343"/>
      <c r="AH49" s="343"/>
      <c r="AI49" s="343"/>
      <c r="AJ49" s="343"/>
      <c r="AK49" s="343"/>
      <c r="AL49" s="343"/>
    </row>
    <row r="50" spans="3:38" x14ac:dyDescent="0.2">
      <c r="E50" s="12"/>
    </row>
    <row r="53" spans="3:38" x14ac:dyDescent="0.2">
      <c r="P53" s="24"/>
    </row>
  </sheetData>
  <sheetProtection selectLockedCells="1" selectUnlockedCells="1"/>
  <mergeCells count="24">
    <mergeCell ref="A44:C44"/>
    <mergeCell ref="A23:C23"/>
    <mergeCell ref="D23:AO23"/>
    <mergeCell ref="A29:C29"/>
    <mergeCell ref="D29:AO29"/>
    <mergeCell ref="A39:AO39"/>
    <mergeCell ref="A41:AO41"/>
    <mergeCell ref="AF48:AL48"/>
    <mergeCell ref="O49:U49"/>
    <mergeCell ref="AF49:AL49"/>
    <mergeCell ref="D16:U16"/>
    <mergeCell ref="V16:AM16"/>
    <mergeCell ref="D35:AO35"/>
    <mergeCell ref="A18:C18"/>
    <mergeCell ref="D18:AO18"/>
    <mergeCell ref="A35:C35"/>
    <mergeCell ref="AJ2:AN2"/>
    <mergeCell ref="AJ4:AN4"/>
    <mergeCell ref="A6:AO6"/>
    <mergeCell ref="A16:A17"/>
    <mergeCell ref="C16:C17"/>
    <mergeCell ref="N8:T8"/>
    <mergeCell ref="AN16:AN17"/>
    <mergeCell ref="AO16:AO17"/>
  </mergeCells>
  <dataValidations count="1">
    <dataValidation type="list" allowBlank="1" showErrorMessage="1" sqref="B30:B34 B19:B22 B24:B28 B36:B40 B42:B43" xr:uid="{00000000-0002-0000-0000-000000000000}">
      <formula1>RodzajeZajec</formula1>
      <formula2>0</formula2>
    </dataValidation>
  </dataValidations>
  <printOptions horizontalCentered="1"/>
  <pageMargins left="0" right="0" top="0.70625000000000004" bottom="0.39305555555555555" header="0.51180555555555551" footer="0.19652777777777777"/>
  <pageSetup paperSize="9" scale="47" firstPageNumber="0" orientation="landscape" horizontalDpi="300" verticalDpi="300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Z58"/>
  <sheetViews>
    <sheetView showZeros="0" zoomScale="80" zoomScaleNormal="80" workbookViewId="0">
      <selection activeCell="D16" sqref="D16:U16"/>
    </sheetView>
  </sheetViews>
  <sheetFormatPr defaultColWidth="11.42578125" defaultRowHeight="12.75" x14ac:dyDescent="0.2"/>
  <cols>
    <col min="1" max="1" width="3.7109375" style="308" customWidth="1"/>
    <col min="2" max="2" width="16.28515625" style="116" customWidth="1"/>
    <col min="3" max="3" width="57.28515625" style="1" customWidth="1"/>
    <col min="4" max="20" width="6.7109375" style="1" customWidth="1"/>
    <col min="21" max="21" width="6.7109375" style="235" customWidth="1"/>
    <col min="22" max="38" width="6.7109375" style="1" customWidth="1"/>
    <col min="39" max="39" width="6.7109375" style="2" customWidth="1"/>
    <col min="40" max="40" width="8.28515625" style="1" customWidth="1"/>
    <col min="41" max="41" width="7.5703125" style="1" customWidth="1"/>
    <col min="42" max="56" width="11.42578125" style="88" customWidth="1"/>
    <col min="57" max="87" width="11.42578125" style="1" customWidth="1"/>
    <col min="88" max="16384" width="11.42578125" style="1"/>
  </cols>
  <sheetData>
    <row r="2" spans="1:56" x14ac:dyDescent="0.2">
      <c r="AJ2" s="375"/>
      <c r="AK2" s="375"/>
      <c r="AL2" s="375"/>
      <c r="AM2" s="375"/>
      <c r="AN2" s="375"/>
    </row>
    <row r="4" spans="1:56" x14ac:dyDescent="0.2">
      <c r="AJ4" s="375"/>
      <c r="AK4" s="375"/>
      <c r="AL4" s="375"/>
      <c r="AM4" s="375"/>
      <c r="AN4" s="375"/>
    </row>
    <row r="6" spans="1:56" s="3" customFormat="1" ht="20.100000000000001" customHeight="1" x14ac:dyDescent="0.2">
      <c r="A6" s="376" t="s">
        <v>93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376"/>
      <c r="Y6" s="376"/>
      <c r="Z6" s="376"/>
      <c r="AA6" s="376"/>
      <c r="AB6" s="376"/>
      <c r="AC6" s="376"/>
      <c r="AD6" s="376"/>
      <c r="AE6" s="376"/>
      <c r="AF6" s="376"/>
      <c r="AG6" s="376"/>
      <c r="AH6" s="376"/>
      <c r="AI6" s="376"/>
      <c r="AJ6" s="376"/>
      <c r="AK6" s="376"/>
      <c r="AL6" s="376"/>
      <c r="AM6" s="376"/>
      <c r="AN6" s="376"/>
      <c r="AO6" s="376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</row>
    <row r="7" spans="1:56" s="3" customFormat="1" ht="20.100000000000001" customHeight="1" x14ac:dyDescent="0.2">
      <c r="A7" s="309"/>
      <c r="B7" s="11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11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</row>
    <row r="8" spans="1:56" x14ac:dyDescent="0.2">
      <c r="N8" s="338" t="s">
        <v>102</v>
      </c>
      <c r="O8" s="338"/>
      <c r="P8" s="338"/>
      <c r="Q8" s="338"/>
      <c r="R8" s="338"/>
      <c r="S8" s="338"/>
      <c r="T8" s="338"/>
    </row>
    <row r="9" spans="1:56" s="5" customFormat="1" ht="15" customHeight="1" x14ac:dyDescent="0.25">
      <c r="A9" s="240" t="s">
        <v>42</v>
      </c>
      <c r="B9" s="133"/>
      <c r="N9" s="125"/>
      <c r="O9" s="36"/>
      <c r="U9" s="236"/>
      <c r="AM9" s="6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</row>
    <row r="10" spans="1:56" s="5" customFormat="1" ht="15" customHeight="1" x14ac:dyDescent="0.25">
      <c r="A10" s="241" t="s">
        <v>79</v>
      </c>
      <c r="B10" s="133"/>
      <c r="U10" s="236"/>
      <c r="AM10" s="6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</row>
    <row r="11" spans="1:56" s="5" customFormat="1" ht="15" customHeight="1" x14ac:dyDescent="0.25">
      <c r="A11" s="241" t="s">
        <v>66</v>
      </c>
      <c r="B11" s="133"/>
      <c r="U11" s="236"/>
      <c r="AM11" s="6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</row>
    <row r="12" spans="1:56" s="5" customFormat="1" ht="15" customHeight="1" x14ac:dyDescent="0.25">
      <c r="A12" s="241" t="s">
        <v>45</v>
      </c>
      <c r="B12" s="133"/>
      <c r="U12" s="236"/>
      <c r="AM12" s="6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</row>
    <row r="13" spans="1:56" ht="15" customHeight="1" x14ac:dyDescent="0.25">
      <c r="A13" s="242" t="s">
        <v>92</v>
      </c>
    </row>
    <row r="15" spans="1:56" ht="13.5" thickBot="1" x14ac:dyDescent="0.25"/>
    <row r="16" spans="1:56" ht="13.5" customHeight="1" thickBot="1" x14ac:dyDescent="0.25">
      <c r="A16" s="377" t="s">
        <v>0</v>
      </c>
      <c r="B16" s="9"/>
      <c r="C16" s="336" t="s">
        <v>1</v>
      </c>
      <c r="D16" s="344" t="s">
        <v>2</v>
      </c>
      <c r="E16" s="344"/>
      <c r="F16" s="344"/>
      <c r="G16" s="344"/>
      <c r="H16" s="344"/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344"/>
      <c r="U16" s="344"/>
      <c r="V16" s="344" t="s">
        <v>3</v>
      </c>
      <c r="W16" s="344"/>
      <c r="X16" s="344"/>
      <c r="Y16" s="344"/>
      <c r="Z16" s="344"/>
      <c r="AA16" s="344"/>
      <c r="AB16" s="344"/>
      <c r="AC16" s="344"/>
      <c r="AD16" s="344"/>
      <c r="AE16" s="344"/>
      <c r="AF16" s="344"/>
      <c r="AG16" s="344"/>
      <c r="AH16" s="344"/>
      <c r="AI16" s="344"/>
      <c r="AJ16" s="344"/>
      <c r="AK16" s="344"/>
      <c r="AL16" s="344"/>
      <c r="AM16" s="344"/>
      <c r="AN16" s="339" t="s">
        <v>4</v>
      </c>
      <c r="AO16" s="341" t="s">
        <v>5</v>
      </c>
    </row>
    <row r="17" spans="1:104" ht="264" thickBot="1" x14ac:dyDescent="0.25">
      <c r="A17" s="378"/>
      <c r="B17" s="121" t="s">
        <v>6</v>
      </c>
      <c r="C17" s="337"/>
      <c r="D17" s="30" t="s">
        <v>7</v>
      </c>
      <c r="E17" s="31" t="s">
        <v>8</v>
      </c>
      <c r="F17" s="32" t="s">
        <v>9</v>
      </c>
      <c r="G17" s="32" t="s">
        <v>10</v>
      </c>
      <c r="H17" s="32" t="s">
        <v>11</v>
      </c>
      <c r="I17" s="32" t="s">
        <v>12</v>
      </c>
      <c r="J17" s="32" t="s">
        <v>13</v>
      </c>
      <c r="K17" s="32" t="s">
        <v>39</v>
      </c>
      <c r="L17" s="32" t="s">
        <v>40</v>
      </c>
      <c r="M17" s="32" t="s">
        <v>14</v>
      </c>
      <c r="N17" s="32" t="s">
        <v>15</v>
      </c>
      <c r="O17" s="32" t="s">
        <v>16</v>
      </c>
      <c r="P17" s="32" t="s">
        <v>17</v>
      </c>
      <c r="Q17" s="32" t="s">
        <v>18</v>
      </c>
      <c r="R17" s="32" t="s">
        <v>19</v>
      </c>
      <c r="S17" s="32" t="s">
        <v>20</v>
      </c>
      <c r="T17" s="32" t="s">
        <v>21</v>
      </c>
      <c r="U17" s="237" t="s">
        <v>22</v>
      </c>
      <c r="V17" s="30" t="s">
        <v>7</v>
      </c>
      <c r="W17" s="32" t="s">
        <v>8</v>
      </c>
      <c r="X17" s="32" t="s">
        <v>9</v>
      </c>
      <c r="Y17" s="32" t="s">
        <v>10</v>
      </c>
      <c r="Z17" s="31" t="s">
        <v>11</v>
      </c>
      <c r="AA17" s="31" t="s">
        <v>12</v>
      </c>
      <c r="AB17" s="31" t="s">
        <v>13</v>
      </c>
      <c r="AC17" s="32" t="s">
        <v>41</v>
      </c>
      <c r="AD17" s="32" t="s">
        <v>40</v>
      </c>
      <c r="AE17" s="32" t="s">
        <v>14</v>
      </c>
      <c r="AF17" s="32" t="s">
        <v>15</v>
      </c>
      <c r="AG17" s="32" t="s">
        <v>16</v>
      </c>
      <c r="AH17" s="32" t="s">
        <v>17</v>
      </c>
      <c r="AI17" s="32" t="s">
        <v>18</v>
      </c>
      <c r="AJ17" s="32" t="s">
        <v>19</v>
      </c>
      <c r="AK17" s="32" t="s">
        <v>20</v>
      </c>
      <c r="AL17" s="32" t="s">
        <v>21</v>
      </c>
      <c r="AM17" s="33" t="s">
        <v>22</v>
      </c>
      <c r="AN17" s="340"/>
      <c r="AO17" s="342"/>
    </row>
    <row r="18" spans="1:104" ht="22.5" customHeight="1" thickBot="1" x14ac:dyDescent="0.25">
      <c r="A18" s="324" t="s">
        <v>46</v>
      </c>
      <c r="B18" s="325"/>
      <c r="C18" s="326"/>
      <c r="D18" s="370">
        <f ca="1">SUM(D18:P18)</f>
        <v>0</v>
      </c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370"/>
      <c r="AC18" s="370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371"/>
      <c r="AO18" s="372"/>
    </row>
    <row r="19" spans="1:104" ht="17.25" customHeight="1" thickTop="1" x14ac:dyDescent="0.2">
      <c r="A19" s="310">
        <v>1</v>
      </c>
      <c r="B19" s="149" t="s">
        <v>23</v>
      </c>
      <c r="C19" s="150" t="s">
        <v>67</v>
      </c>
      <c r="D19" s="151">
        <v>15</v>
      </c>
      <c r="E19" s="151"/>
      <c r="F19" s="152">
        <v>20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>
        <f>SUM(D19:P19)</f>
        <v>35</v>
      </c>
      <c r="S19" s="152">
        <f>SUM(D19:Q19)</f>
        <v>35</v>
      </c>
      <c r="T19" s="153" t="s">
        <v>24</v>
      </c>
      <c r="U19" s="154">
        <v>3</v>
      </c>
      <c r="V19" s="151">
        <v>20</v>
      </c>
      <c r="W19" s="152"/>
      <c r="X19" s="152">
        <v>15</v>
      </c>
      <c r="Y19" s="152"/>
      <c r="Z19" s="151"/>
      <c r="AA19" s="151"/>
      <c r="AB19" s="151"/>
      <c r="AC19" s="151"/>
      <c r="AD19" s="152"/>
      <c r="AE19" s="152"/>
      <c r="AF19" s="152"/>
      <c r="AG19" s="152"/>
      <c r="AH19" s="152"/>
      <c r="AI19" s="152"/>
      <c r="AJ19" s="152">
        <f>SUM(V19:AH19)</f>
        <v>35</v>
      </c>
      <c r="AK19" s="152">
        <f>SUM(V19:AI19)</f>
        <v>35</v>
      </c>
      <c r="AL19" s="153" t="s">
        <v>36</v>
      </c>
      <c r="AM19" s="155">
        <v>3.5</v>
      </c>
      <c r="AN19" s="156">
        <f>S19+AK19</f>
        <v>70</v>
      </c>
      <c r="AO19" s="157">
        <f>U19+AM19</f>
        <v>6.5</v>
      </c>
    </row>
    <row r="20" spans="1:104" ht="21.75" customHeight="1" thickBot="1" x14ac:dyDescent="0.25">
      <c r="A20" s="311">
        <v>2</v>
      </c>
      <c r="B20" s="158" t="s">
        <v>23</v>
      </c>
      <c r="C20" s="159" t="s">
        <v>38</v>
      </c>
      <c r="D20" s="160"/>
      <c r="E20" s="161"/>
      <c r="F20" s="161"/>
      <c r="G20" s="161"/>
      <c r="H20" s="161"/>
      <c r="I20" s="161"/>
      <c r="J20" s="161"/>
      <c r="K20" s="161"/>
      <c r="L20" s="161"/>
      <c r="M20" s="161">
        <v>30</v>
      </c>
      <c r="N20" s="161"/>
      <c r="O20" s="161"/>
      <c r="P20" s="161"/>
      <c r="Q20" s="161"/>
      <c r="R20" s="152">
        <f>SUM(D20:P20)</f>
        <v>30</v>
      </c>
      <c r="S20" s="152">
        <f>SUM(D20:Q20)</f>
        <v>30</v>
      </c>
      <c r="T20" s="162" t="s">
        <v>36</v>
      </c>
      <c r="U20" s="163">
        <v>2.5</v>
      </c>
      <c r="V20" s="160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52">
        <f>SUM(V20:AH20)</f>
        <v>0</v>
      </c>
      <c r="AK20" s="161">
        <f>AJ20</f>
        <v>0</v>
      </c>
      <c r="AL20" s="162"/>
      <c r="AM20" s="164"/>
      <c r="AN20" s="165">
        <f>S20+AK20</f>
        <v>30</v>
      </c>
      <c r="AO20" s="166">
        <f>U20+AM20</f>
        <v>2.5</v>
      </c>
    </row>
    <row r="21" spans="1:104" customFormat="1" ht="22.5" customHeight="1" thickBot="1" x14ac:dyDescent="0.25">
      <c r="A21" s="367" t="s">
        <v>47</v>
      </c>
      <c r="B21" s="368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8"/>
      <c r="Z21" s="368"/>
      <c r="AA21" s="368"/>
      <c r="AB21" s="368"/>
      <c r="AC21" s="368"/>
      <c r="AD21" s="368"/>
      <c r="AE21" s="368"/>
      <c r="AF21" s="368"/>
      <c r="AG21" s="368"/>
      <c r="AH21" s="368"/>
      <c r="AI21" s="368"/>
      <c r="AJ21" s="368"/>
      <c r="AK21" s="368"/>
      <c r="AL21" s="368"/>
      <c r="AM21" s="368"/>
      <c r="AN21" s="373"/>
      <c r="AO21" s="374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</row>
    <row r="22" spans="1:104" customFormat="1" ht="15" customHeight="1" thickTop="1" x14ac:dyDescent="0.2">
      <c r="A22" s="312">
        <v>3</v>
      </c>
      <c r="B22" s="149" t="s">
        <v>23</v>
      </c>
      <c r="C22" s="167" t="s">
        <v>31</v>
      </c>
      <c r="D22" s="168">
        <v>5</v>
      </c>
      <c r="E22" s="169"/>
      <c r="F22" s="169"/>
      <c r="G22" s="169"/>
      <c r="H22" s="169"/>
      <c r="I22" s="169"/>
      <c r="J22" s="169">
        <v>10</v>
      </c>
      <c r="K22" s="169"/>
      <c r="L22" s="169"/>
      <c r="M22" s="169"/>
      <c r="N22" s="169"/>
      <c r="O22" s="169"/>
      <c r="P22" s="169"/>
      <c r="Q22" s="169"/>
      <c r="R22" s="169">
        <f>SUM(D22:P22)</f>
        <v>15</v>
      </c>
      <c r="S22" s="169">
        <f>R22</f>
        <v>15</v>
      </c>
      <c r="T22" s="170" t="s">
        <v>24</v>
      </c>
      <c r="U22" s="221">
        <v>1.5</v>
      </c>
      <c r="V22" s="168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>
        <f>SUM(V22:AH22)</f>
        <v>0</v>
      </c>
      <c r="AK22" s="169">
        <f>AJ22</f>
        <v>0</v>
      </c>
      <c r="AL22" s="170"/>
      <c r="AM22" s="171"/>
      <c r="AN22" s="225">
        <f>AK22+S22</f>
        <v>15</v>
      </c>
      <c r="AO22" s="226">
        <f>AM22+U22</f>
        <v>1.5</v>
      </c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</row>
    <row r="23" spans="1:104" customFormat="1" ht="15" customHeight="1" x14ac:dyDescent="0.2">
      <c r="A23" s="313">
        <v>4</v>
      </c>
      <c r="B23" s="122" t="s">
        <v>23</v>
      </c>
      <c r="C23" s="172" t="s">
        <v>69</v>
      </c>
      <c r="D23" s="173">
        <v>5</v>
      </c>
      <c r="E23" s="174"/>
      <c r="F23" s="174"/>
      <c r="G23" s="174"/>
      <c r="H23" s="174"/>
      <c r="I23" s="174"/>
      <c r="J23" s="174">
        <v>10</v>
      </c>
      <c r="K23" s="174"/>
      <c r="L23" s="174"/>
      <c r="M23" s="174"/>
      <c r="N23" s="174"/>
      <c r="O23" s="174"/>
      <c r="P23" s="174"/>
      <c r="Q23" s="174"/>
      <c r="R23" s="169">
        <f t="shared" ref="R23:R27" si="0">SUM(D23:P23)</f>
        <v>15</v>
      </c>
      <c r="S23" s="169">
        <f t="shared" ref="S23:S27" si="1">R23</f>
        <v>15</v>
      </c>
      <c r="T23" s="175" t="s">
        <v>24</v>
      </c>
      <c r="U23" s="222">
        <v>1.5</v>
      </c>
      <c r="V23" s="173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69">
        <f t="shared" ref="AJ23:AJ27" si="2">SUM(V23:AH23)</f>
        <v>0</v>
      </c>
      <c r="AK23" s="169">
        <f t="shared" ref="AK23:AK27" si="3">AJ23</f>
        <v>0</v>
      </c>
      <c r="AL23" s="175"/>
      <c r="AM23" s="176"/>
      <c r="AN23" s="227">
        <f t="shared" ref="AN23:AN27" si="4">AK23+S23</f>
        <v>15</v>
      </c>
      <c r="AO23" s="228">
        <f t="shared" ref="AO23:AO27" si="5">AM23+U23</f>
        <v>1.5</v>
      </c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</row>
    <row r="24" spans="1:104" customFormat="1" ht="15" customHeight="1" x14ac:dyDescent="0.2">
      <c r="A24" s="313">
        <v>5</v>
      </c>
      <c r="B24" s="122" t="s">
        <v>23</v>
      </c>
      <c r="C24" s="172" t="s">
        <v>34</v>
      </c>
      <c r="D24" s="173">
        <v>5</v>
      </c>
      <c r="E24" s="174"/>
      <c r="F24" s="174"/>
      <c r="G24" s="174"/>
      <c r="H24" s="174"/>
      <c r="I24" s="174"/>
      <c r="J24" s="174">
        <v>10</v>
      </c>
      <c r="K24" s="174"/>
      <c r="L24" s="174"/>
      <c r="M24" s="174"/>
      <c r="N24" s="174"/>
      <c r="O24" s="174"/>
      <c r="P24" s="174"/>
      <c r="Q24" s="174"/>
      <c r="R24" s="169">
        <f t="shared" si="0"/>
        <v>15</v>
      </c>
      <c r="S24" s="169">
        <f t="shared" si="1"/>
        <v>15</v>
      </c>
      <c r="T24" s="175" t="s">
        <v>24</v>
      </c>
      <c r="U24" s="222">
        <v>1.5</v>
      </c>
      <c r="V24" s="173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69">
        <f t="shared" si="2"/>
        <v>0</v>
      </c>
      <c r="AK24" s="169">
        <f t="shared" si="3"/>
        <v>0</v>
      </c>
      <c r="AL24" s="175"/>
      <c r="AM24" s="176"/>
      <c r="AN24" s="227">
        <f t="shared" si="4"/>
        <v>15</v>
      </c>
      <c r="AO24" s="228">
        <f t="shared" si="5"/>
        <v>1.5</v>
      </c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</row>
    <row r="25" spans="1:104" customFormat="1" x14ac:dyDescent="0.2">
      <c r="A25" s="313">
        <v>6</v>
      </c>
      <c r="B25" s="122" t="s">
        <v>23</v>
      </c>
      <c r="C25" s="172" t="s">
        <v>70</v>
      </c>
      <c r="D25" s="173">
        <v>10</v>
      </c>
      <c r="E25" s="174"/>
      <c r="F25" s="174"/>
      <c r="G25" s="174"/>
      <c r="H25" s="174">
        <v>5</v>
      </c>
      <c r="I25" s="174"/>
      <c r="J25" s="174">
        <v>10</v>
      </c>
      <c r="K25" s="174"/>
      <c r="L25" s="174"/>
      <c r="M25" s="174"/>
      <c r="N25" s="174"/>
      <c r="O25" s="174"/>
      <c r="P25" s="174"/>
      <c r="Q25" s="174"/>
      <c r="R25" s="169">
        <f t="shared" si="0"/>
        <v>25</v>
      </c>
      <c r="S25" s="169">
        <f t="shared" si="1"/>
        <v>25</v>
      </c>
      <c r="T25" s="175" t="s">
        <v>24</v>
      </c>
      <c r="U25" s="222">
        <v>2</v>
      </c>
      <c r="V25" s="173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69">
        <f t="shared" si="2"/>
        <v>0</v>
      </c>
      <c r="AK25" s="169">
        <f t="shared" si="3"/>
        <v>0</v>
      </c>
      <c r="AL25" s="175"/>
      <c r="AM25" s="176"/>
      <c r="AN25" s="227">
        <f t="shared" si="4"/>
        <v>25</v>
      </c>
      <c r="AO25" s="228">
        <f t="shared" si="5"/>
        <v>2</v>
      </c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</row>
    <row r="26" spans="1:104" customFormat="1" ht="15" customHeight="1" thickBot="1" x14ac:dyDescent="0.25">
      <c r="A26" s="313">
        <v>7</v>
      </c>
      <c r="B26" s="122" t="s">
        <v>23</v>
      </c>
      <c r="C26" s="172" t="s">
        <v>33</v>
      </c>
      <c r="D26" s="173">
        <v>5</v>
      </c>
      <c r="E26" s="174"/>
      <c r="F26" s="174"/>
      <c r="G26" s="174">
        <v>10</v>
      </c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69">
        <f t="shared" si="0"/>
        <v>15</v>
      </c>
      <c r="S26" s="169">
        <f t="shared" si="1"/>
        <v>15</v>
      </c>
      <c r="T26" s="175" t="s">
        <v>24</v>
      </c>
      <c r="U26" s="223">
        <v>1.5</v>
      </c>
      <c r="V26" s="173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69">
        <f t="shared" si="2"/>
        <v>0</v>
      </c>
      <c r="AK26" s="169">
        <f t="shared" si="3"/>
        <v>0</v>
      </c>
      <c r="AL26" s="175"/>
      <c r="AM26" s="176"/>
      <c r="AN26" s="227">
        <f t="shared" si="4"/>
        <v>15</v>
      </c>
      <c r="AO26" s="228">
        <f t="shared" si="5"/>
        <v>1.5</v>
      </c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</row>
    <row r="27" spans="1:104" customFormat="1" ht="15" customHeight="1" thickBot="1" x14ac:dyDescent="0.25">
      <c r="A27" s="314">
        <v>8</v>
      </c>
      <c r="B27" s="81" t="s">
        <v>23</v>
      </c>
      <c r="C27" s="177" t="s">
        <v>32</v>
      </c>
      <c r="D27" s="178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80">
        <f t="shared" si="0"/>
        <v>0</v>
      </c>
      <c r="S27" s="180">
        <f t="shared" si="1"/>
        <v>0</v>
      </c>
      <c r="T27" s="181"/>
      <c r="U27" s="182"/>
      <c r="V27" s="178">
        <v>10</v>
      </c>
      <c r="W27" s="179"/>
      <c r="X27" s="179"/>
      <c r="Y27" s="179"/>
      <c r="Z27" s="179"/>
      <c r="AA27" s="179">
        <v>15</v>
      </c>
      <c r="AB27" s="179"/>
      <c r="AC27" s="179"/>
      <c r="AD27" s="179"/>
      <c r="AE27" s="179"/>
      <c r="AF27" s="179"/>
      <c r="AG27" s="179"/>
      <c r="AH27" s="179"/>
      <c r="AI27" s="179"/>
      <c r="AJ27" s="180">
        <f t="shared" si="2"/>
        <v>25</v>
      </c>
      <c r="AK27" s="180">
        <f t="shared" si="3"/>
        <v>25</v>
      </c>
      <c r="AL27" s="181" t="s">
        <v>24</v>
      </c>
      <c r="AM27" s="232">
        <v>2</v>
      </c>
      <c r="AN27" s="229">
        <f t="shared" si="4"/>
        <v>25</v>
      </c>
      <c r="AO27" s="230">
        <f t="shared" si="5"/>
        <v>2</v>
      </c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</row>
    <row r="28" spans="1:104" s="109" customFormat="1" ht="22.5" customHeight="1" thickBot="1" x14ac:dyDescent="0.25">
      <c r="A28" s="367" t="s">
        <v>48</v>
      </c>
      <c r="B28" s="368"/>
      <c r="C28" s="368"/>
      <c r="D28" s="368"/>
      <c r="E28" s="368"/>
      <c r="F28" s="368"/>
      <c r="G28" s="368"/>
      <c r="H28" s="368"/>
      <c r="I28" s="368"/>
      <c r="J28" s="368"/>
      <c r="K28" s="368"/>
      <c r="L28" s="368"/>
      <c r="M28" s="368"/>
      <c r="N28" s="368"/>
      <c r="O28" s="368"/>
      <c r="P28" s="368"/>
      <c r="Q28" s="368"/>
      <c r="R28" s="368"/>
      <c r="S28" s="368"/>
      <c r="T28" s="368"/>
      <c r="U28" s="368"/>
      <c r="V28" s="368"/>
      <c r="W28" s="368"/>
      <c r="X28" s="368"/>
      <c r="Y28" s="368"/>
      <c r="Z28" s="368"/>
      <c r="AA28" s="368"/>
      <c r="AB28" s="368"/>
      <c r="AC28" s="368"/>
      <c r="AD28" s="368"/>
      <c r="AE28" s="368"/>
      <c r="AF28" s="368"/>
      <c r="AG28" s="368"/>
      <c r="AH28" s="368"/>
      <c r="AI28" s="368"/>
      <c r="AJ28" s="368"/>
      <c r="AK28" s="368"/>
      <c r="AL28" s="368"/>
      <c r="AM28" s="368"/>
      <c r="AN28" s="368"/>
      <c r="AO28" s="369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</row>
    <row r="29" spans="1:104" s="109" customFormat="1" ht="22.5" customHeight="1" thickBot="1" x14ac:dyDescent="0.25">
      <c r="A29" s="315">
        <v>9</v>
      </c>
      <c r="B29" s="183" t="s">
        <v>23</v>
      </c>
      <c r="C29" s="184" t="s">
        <v>60</v>
      </c>
      <c r="D29" s="185"/>
      <c r="E29" s="180">
        <v>5</v>
      </c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>
        <f>SUM(D29:P29)</f>
        <v>5</v>
      </c>
      <c r="S29" s="180">
        <f>R29</f>
        <v>5</v>
      </c>
      <c r="T29" s="186" t="s">
        <v>24</v>
      </c>
      <c r="U29" s="224">
        <v>0.5</v>
      </c>
      <c r="V29" s="185"/>
      <c r="W29" s="180">
        <v>5</v>
      </c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>
        <f>SUM(V29:AH29)</f>
        <v>5</v>
      </c>
      <c r="AK29" s="180">
        <f>AJ29</f>
        <v>5</v>
      </c>
      <c r="AL29" s="186" t="s">
        <v>24</v>
      </c>
      <c r="AM29" s="233">
        <v>0.5</v>
      </c>
      <c r="AN29" s="229">
        <f>AK29+R29</f>
        <v>10</v>
      </c>
      <c r="AO29" s="230">
        <f>AM29+U29</f>
        <v>1</v>
      </c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  <c r="CE29" s="132"/>
      <c r="CF29" s="132"/>
      <c r="CG29" s="132"/>
      <c r="CH29" s="132"/>
      <c r="CI29" s="132"/>
      <c r="CJ29" s="132"/>
      <c r="CK29" s="132"/>
      <c r="CL29" s="132"/>
      <c r="CM29" s="132"/>
      <c r="CN29" s="132"/>
      <c r="CO29" s="132"/>
      <c r="CP29" s="132"/>
      <c r="CQ29" s="132"/>
      <c r="CR29" s="132"/>
      <c r="CS29" s="132"/>
      <c r="CT29" s="132"/>
      <c r="CU29" s="132"/>
      <c r="CV29" s="132"/>
      <c r="CW29" s="132"/>
      <c r="CX29" s="132"/>
      <c r="CY29" s="132"/>
      <c r="CZ29" s="132"/>
    </row>
    <row r="30" spans="1:104" s="110" customFormat="1" ht="22.5" customHeight="1" thickBot="1" x14ac:dyDescent="0.25">
      <c r="A30" s="324" t="s">
        <v>68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325"/>
      <c r="AD30" s="325"/>
      <c r="AE30" s="325"/>
      <c r="AF30" s="325"/>
      <c r="AG30" s="325"/>
      <c r="AH30" s="325"/>
      <c r="AI30" s="325"/>
      <c r="AJ30" s="325"/>
      <c r="AK30" s="325"/>
      <c r="AL30" s="325"/>
      <c r="AM30" s="325"/>
      <c r="AN30" s="325"/>
      <c r="AO30" s="3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</row>
    <row r="31" spans="1:104" s="127" customFormat="1" ht="30.75" customHeight="1" x14ac:dyDescent="0.2">
      <c r="A31" s="316">
        <v>10</v>
      </c>
      <c r="B31" s="188" t="s">
        <v>23</v>
      </c>
      <c r="C31" s="189" t="s">
        <v>71</v>
      </c>
      <c r="D31" s="190">
        <v>10</v>
      </c>
      <c r="E31" s="191"/>
      <c r="F31" s="191"/>
      <c r="G31" s="191"/>
      <c r="H31" s="191">
        <v>15</v>
      </c>
      <c r="I31" s="191"/>
      <c r="J31" s="191"/>
      <c r="K31" s="191"/>
      <c r="L31" s="191"/>
      <c r="M31" s="191"/>
      <c r="N31" s="191"/>
      <c r="O31" s="191"/>
      <c r="P31" s="191"/>
      <c r="Q31" s="191"/>
      <c r="R31" s="191">
        <f>SUM(D31:Q31)</f>
        <v>25</v>
      </c>
      <c r="S31" s="191">
        <f>R31</f>
        <v>25</v>
      </c>
      <c r="T31" s="192" t="s">
        <v>24</v>
      </c>
      <c r="U31" s="221">
        <v>2</v>
      </c>
      <c r="V31" s="190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>
        <f>SUM(V31:AI31)</f>
        <v>0</v>
      </c>
      <c r="AK31" s="191">
        <f>AJ31</f>
        <v>0</v>
      </c>
      <c r="AL31" s="192"/>
      <c r="AM31" s="193"/>
      <c r="AN31" s="227">
        <f>S31+AK31</f>
        <v>25</v>
      </c>
      <c r="AO31" s="231">
        <f>AM31+U31</f>
        <v>2</v>
      </c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</row>
    <row r="32" spans="1:104" s="127" customFormat="1" ht="27.75" customHeight="1" x14ac:dyDescent="0.2">
      <c r="A32" s="317">
        <v>11</v>
      </c>
      <c r="B32" s="188" t="s">
        <v>23</v>
      </c>
      <c r="C32" s="189" t="s">
        <v>72</v>
      </c>
      <c r="D32" s="168">
        <v>15</v>
      </c>
      <c r="E32" s="169"/>
      <c r="F32" s="169"/>
      <c r="G32" s="169">
        <v>5</v>
      </c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>
        <f t="shared" ref="R32:R36" si="6">SUM(D32:Q32)</f>
        <v>20</v>
      </c>
      <c r="S32" s="169">
        <f t="shared" ref="S32:S36" si="7">R32</f>
        <v>20</v>
      </c>
      <c r="T32" s="170" t="s">
        <v>24</v>
      </c>
      <c r="U32" s="221">
        <v>2</v>
      </c>
      <c r="V32" s="168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>
        <f t="shared" ref="AJ32:AJ36" si="8">SUM(V32:AI32)</f>
        <v>0</v>
      </c>
      <c r="AK32" s="169">
        <f t="shared" ref="AK32:AK36" si="9">AJ32</f>
        <v>0</v>
      </c>
      <c r="AL32" s="170"/>
      <c r="AM32" s="194"/>
      <c r="AN32" s="227">
        <f t="shared" ref="AN32:AN35" si="10">S32+AK32</f>
        <v>20</v>
      </c>
      <c r="AO32" s="228">
        <f t="shared" ref="AO32:AO36" si="11">AM32+U32</f>
        <v>2</v>
      </c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</row>
    <row r="33" spans="1:87" s="127" customFormat="1" ht="23.25" customHeight="1" x14ac:dyDescent="0.2">
      <c r="A33" s="316">
        <v>12</v>
      </c>
      <c r="B33" s="188" t="s">
        <v>25</v>
      </c>
      <c r="C33" s="219" t="s">
        <v>73</v>
      </c>
      <c r="D33" s="168">
        <v>5</v>
      </c>
      <c r="E33" s="169"/>
      <c r="F33" s="169">
        <v>10</v>
      </c>
      <c r="G33" s="169">
        <v>20</v>
      </c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>
        <f t="shared" si="6"/>
        <v>35</v>
      </c>
      <c r="S33" s="169">
        <f t="shared" si="7"/>
        <v>35</v>
      </c>
      <c r="T33" s="170" t="s">
        <v>24</v>
      </c>
      <c r="U33" s="221">
        <v>3</v>
      </c>
      <c r="V33" s="168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>
        <f t="shared" si="8"/>
        <v>0</v>
      </c>
      <c r="AK33" s="169">
        <f t="shared" si="9"/>
        <v>0</v>
      </c>
      <c r="AL33" s="170"/>
      <c r="AM33" s="194"/>
      <c r="AN33" s="227">
        <f t="shared" si="10"/>
        <v>35</v>
      </c>
      <c r="AO33" s="228">
        <f t="shared" si="11"/>
        <v>3</v>
      </c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</row>
    <row r="34" spans="1:87" s="127" customFormat="1" ht="15" customHeight="1" x14ac:dyDescent="0.2">
      <c r="A34" s="316">
        <v>13</v>
      </c>
      <c r="B34" s="188" t="s">
        <v>25</v>
      </c>
      <c r="C34" s="219" t="s">
        <v>74</v>
      </c>
      <c r="D34" s="168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>
        <f t="shared" si="6"/>
        <v>0</v>
      </c>
      <c r="S34" s="169">
        <f t="shared" si="7"/>
        <v>0</v>
      </c>
      <c r="T34" s="170"/>
      <c r="U34" s="221"/>
      <c r="V34" s="168">
        <v>15</v>
      </c>
      <c r="W34" s="169"/>
      <c r="X34" s="169"/>
      <c r="Y34" s="169"/>
      <c r="Z34" s="169"/>
      <c r="AA34" s="169">
        <v>25</v>
      </c>
      <c r="AB34" s="169"/>
      <c r="AC34" s="169"/>
      <c r="AD34" s="169"/>
      <c r="AE34" s="169"/>
      <c r="AF34" s="169"/>
      <c r="AG34" s="169"/>
      <c r="AH34" s="169"/>
      <c r="AI34" s="169"/>
      <c r="AJ34" s="169">
        <f t="shared" si="8"/>
        <v>40</v>
      </c>
      <c r="AK34" s="169">
        <f t="shared" si="9"/>
        <v>40</v>
      </c>
      <c r="AL34" s="170" t="s">
        <v>24</v>
      </c>
      <c r="AM34" s="234">
        <v>3</v>
      </c>
      <c r="AN34" s="227">
        <f t="shared" si="10"/>
        <v>40</v>
      </c>
      <c r="AO34" s="228">
        <f t="shared" si="11"/>
        <v>3</v>
      </c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</row>
    <row r="35" spans="1:87" s="127" customFormat="1" ht="18.75" customHeight="1" x14ac:dyDescent="0.2">
      <c r="A35" s="316">
        <v>14</v>
      </c>
      <c r="B35" s="188" t="s">
        <v>25</v>
      </c>
      <c r="C35" s="219" t="s">
        <v>75</v>
      </c>
      <c r="D35" s="168">
        <v>15</v>
      </c>
      <c r="E35" s="169"/>
      <c r="F35" s="169"/>
      <c r="G35" s="169"/>
      <c r="H35" s="169">
        <v>25</v>
      </c>
      <c r="I35" s="169"/>
      <c r="J35" s="169"/>
      <c r="K35" s="169"/>
      <c r="L35" s="169"/>
      <c r="M35" s="169"/>
      <c r="N35" s="169"/>
      <c r="O35" s="169"/>
      <c r="P35" s="169"/>
      <c r="Q35" s="169"/>
      <c r="R35" s="169">
        <f t="shared" si="6"/>
        <v>40</v>
      </c>
      <c r="S35" s="169">
        <f t="shared" si="7"/>
        <v>40</v>
      </c>
      <c r="T35" s="170" t="s">
        <v>24</v>
      </c>
      <c r="U35" s="221">
        <v>3</v>
      </c>
      <c r="V35" s="168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>
        <f t="shared" si="8"/>
        <v>0</v>
      </c>
      <c r="AK35" s="169">
        <f t="shared" si="9"/>
        <v>0</v>
      </c>
      <c r="AL35" s="170"/>
      <c r="AM35" s="194"/>
      <c r="AN35" s="227">
        <f t="shared" si="10"/>
        <v>40</v>
      </c>
      <c r="AO35" s="228">
        <f t="shared" si="11"/>
        <v>3</v>
      </c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</row>
    <row r="36" spans="1:87" s="127" customFormat="1" ht="21.75" customHeight="1" thickBot="1" x14ac:dyDescent="0.25">
      <c r="A36" s="315">
        <v>15</v>
      </c>
      <c r="B36" s="81" t="s">
        <v>25</v>
      </c>
      <c r="C36" s="220" t="s">
        <v>76</v>
      </c>
      <c r="D36" s="185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>
        <f t="shared" si="6"/>
        <v>0</v>
      </c>
      <c r="S36" s="180">
        <f t="shared" si="7"/>
        <v>0</v>
      </c>
      <c r="T36" s="186"/>
      <c r="U36" s="187"/>
      <c r="V36" s="185">
        <v>15</v>
      </c>
      <c r="W36" s="180"/>
      <c r="X36" s="180"/>
      <c r="Y36" s="180"/>
      <c r="Z36" s="180">
        <v>25</v>
      </c>
      <c r="AA36" s="180"/>
      <c r="AB36" s="180"/>
      <c r="AC36" s="180"/>
      <c r="AD36" s="180"/>
      <c r="AE36" s="180"/>
      <c r="AF36" s="180"/>
      <c r="AG36" s="180"/>
      <c r="AH36" s="180"/>
      <c r="AI36" s="180"/>
      <c r="AJ36" s="180">
        <f t="shared" si="8"/>
        <v>40</v>
      </c>
      <c r="AK36" s="180">
        <f t="shared" si="9"/>
        <v>40</v>
      </c>
      <c r="AL36" s="186" t="s">
        <v>24</v>
      </c>
      <c r="AM36" s="233">
        <v>3</v>
      </c>
      <c r="AN36" s="229">
        <f>S36+AK36</f>
        <v>40</v>
      </c>
      <c r="AO36" s="230">
        <f t="shared" si="11"/>
        <v>3</v>
      </c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</row>
    <row r="37" spans="1:87" customFormat="1" ht="22.5" customHeight="1" thickBot="1" x14ac:dyDescent="0.25">
      <c r="A37" s="367" t="s">
        <v>49</v>
      </c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8"/>
      <c r="P37" s="368"/>
      <c r="Q37" s="368"/>
      <c r="R37" s="368"/>
      <c r="S37" s="368"/>
      <c r="T37" s="368"/>
      <c r="U37" s="368"/>
      <c r="V37" s="368"/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9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</row>
    <row r="38" spans="1:87" customFormat="1" ht="28.5" customHeight="1" x14ac:dyDescent="0.2">
      <c r="A38" s="318">
        <v>16</v>
      </c>
      <c r="B38" s="195" t="s">
        <v>23</v>
      </c>
      <c r="C38" s="196" t="s">
        <v>77</v>
      </c>
      <c r="D38" s="197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>
        <f>SUM(D38:P38)</f>
        <v>0</v>
      </c>
      <c r="S38" s="198">
        <f>SUM(D38:Q38)</f>
        <v>0</v>
      </c>
      <c r="T38" s="199"/>
      <c r="U38" s="249"/>
      <c r="V38" s="247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>
        <v>32</v>
      </c>
      <c r="AI38" s="198"/>
      <c r="AJ38" s="198"/>
      <c r="AK38" s="198">
        <f>AJ38</f>
        <v>0</v>
      </c>
      <c r="AL38" s="200" t="s">
        <v>24</v>
      </c>
      <c r="AM38" s="201">
        <v>2</v>
      </c>
      <c r="AN38" s="202">
        <v>32</v>
      </c>
      <c r="AO38" s="203">
        <f>U38+AM38</f>
        <v>2</v>
      </c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</row>
    <row r="39" spans="1:87" s="111" customFormat="1" ht="30" customHeight="1" thickBot="1" x14ac:dyDescent="0.25">
      <c r="A39" s="319">
        <v>17</v>
      </c>
      <c r="B39" s="183" t="s">
        <v>23</v>
      </c>
      <c r="C39" s="204" t="s">
        <v>78</v>
      </c>
      <c r="D39" s="205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>
        <f>SUM(D39:P39)</f>
        <v>0</v>
      </c>
      <c r="S39" s="206"/>
      <c r="T39" s="207"/>
      <c r="U39" s="250"/>
      <c r="V39" s="248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>
        <v>146</v>
      </c>
      <c r="AI39" s="206"/>
      <c r="AJ39" s="206"/>
      <c r="AK39" s="206">
        <f>AJ39</f>
        <v>0</v>
      </c>
      <c r="AL39" s="208" t="s">
        <v>24</v>
      </c>
      <c r="AM39" s="209">
        <v>7</v>
      </c>
      <c r="AN39" s="210">
        <v>146</v>
      </c>
      <c r="AO39" s="211">
        <f>U39+AM39</f>
        <v>7</v>
      </c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  <c r="BX39" s="132"/>
      <c r="BY39" s="132"/>
      <c r="BZ39" s="132"/>
      <c r="CA39" s="132"/>
      <c r="CB39" s="132"/>
      <c r="CC39" s="132"/>
      <c r="CD39" s="132"/>
      <c r="CE39" s="132"/>
      <c r="CF39" s="132"/>
      <c r="CG39" s="132"/>
      <c r="CH39" s="132"/>
      <c r="CI39" s="132"/>
    </row>
    <row r="40" spans="1:87" s="111" customFormat="1" ht="22.5" customHeight="1" thickBot="1" x14ac:dyDescent="0.25">
      <c r="A40" s="364"/>
      <c r="B40" s="365"/>
      <c r="C40" s="365"/>
      <c r="D40" s="365"/>
      <c r="E40" s="365"/>
      <c r="F40" s="365"/>
      <c r="G40" s="365"/>
      <c r="H40" s="365"/>
      <c r="I40" s="365"/>
      <c r="J40" s="365"/>
      <c r="K40" s="365"/>
      <c r="L40" s="365"/>
      <c r="M40" s="365"/>
      <c r="N40" s="365"/>
      <c r="O40" s="365"/>
      <c r="P40" s="365"/>
      <c r="Q40" s="365"/>
      <c r="R40" s="365"/>
      <c r="S40" s="365"/>
      <c r="T40" s="365"/>
      <c r="U40" s="365"/>
      <c r="V40" s="365"/>
      <c r="W40" s="365"/>
      <c r="X40" s="365"/>
      <c r="Y40" s="365"/>
      <c r="Z40" s="365"/>
      <c r="AA40" s="365"/>
      <c r="AB40" s="365"/>
      <c r="AC40" s="365"/>
      <c r="AD40" s="365"/>
      <c r="AE40" s="365"/>
      <c r="AF40" s="365"/>
      <c r="AG40" s="365"/>
      <c r="AH40" s="365"/>
      <c r="AI40" s="365"/>
      <c r="AJ40" s="365"/>
      <c r="AK40" s="365"/>
      <c r="AL40" s="365"/>
      <c r="AM40" s="365"/>
      <c r="AN40" s="365"/>
      <c r="AO40" s="366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  <c r="BZ40" s="132"/>
      <c r="CA40" s="132"/>
      <c r="CB40" s="132"/>
      <c r="CC40" s="132"/>
      <c r="CD40" s="132"/>
      <c r="CE40" s="132"/>
      <c r="CF40" s="132"/>
      <c r="CG40" s="132"/>
      <c r="CH40" s="132"/>
      <c r="CI40" s="132"/>
    </row>
    <row r="41" spans="1:87" ht="15" customHeight="1" x14ac:dyDescent="0.2">
      <c r="A41" s="320">
        <v>18</v>
      </c>
      <c r="B41" s="145" t="s">
        <v>23</v>
      </c>
      <c r="C41" s="245" t="s">
        <v>61</v>
      </c>
      <c r="D41" s="129"/>
      <c r="E41" s="129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251" t="s">
        <v>24</v>
      </c>
      <c r="U41" s="254">
        <v>2</v>
      </c>
      <c r="V41" s="129"/>
      <c r="W41" s="61"/>
      <c r="X41" s="61"/>
      <c r="Y41" s="61"/>
      <c r="Z41" s="129"/>
      <c r="AA41" s="129"/>
      <c r="AB41" s="129"/>
      <c r="AC41" s="129"/>
      <c r="AD41" s="61"/>
      <c r="AE41" s="61"/>
      <c r="AF41" s="61"/>
      <c r="AG41" s="61"/>
      <c r="AH41" s="61"/>
      <c r="AI41" s="130"/>
      <c r="AJ41" s="61"/>
      <c r="AK41" s="134"/>
      <c r="AL41" s="147" t="s">
        <v>24</v>
      </c>
      <c r="AM41" s="128">
        <v>4</v>
      </c>
      <c r="AN41" s="131"/>
      <c r="AO41" s="148">
        <f>AM41+U41</f>
        <v>6</v>
      </c>
    </row>
    <row r="42" spans="1:87" s="112" customFormat="1" ht="15" customHeight="1" thickBot="1" x14ac:dyDescent="0.25">
      <c r="A42" s="321">
        <v>19</v>
      </c>
      <c r="B42" s="136" t="s">
        <v>23</v>
      </c>
      <c r="C42" s="246" t="s">
        <v>35</v>
      </c>
      <c r="D42" s="137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252" t="s">
        <v>24</v>
      </c>
      <c r="U42" s="255">
        <v>4</v>
      </c>
      <c r="V42" s="253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9"/>
      <c r="AJ42" s="138"/>
      <c r="AK42" s="135"/>
      <c r="AL42" s="140" t="s">
        <v>24</v>
      </c>
      <c r="AM42" s="141">
        <v>5</v>
      </c>
      <c r="AN42" s="144"/>
      <c r="AO42" s="142">
        <f>AM42+U42</f>
        <v>9</v>
      </c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</row>
    <row r="43" spans="1:87" s="113" customFormat="1" ht="13.5" thickBot="1" x14ac:dyDescent="0.25">
      <c r="A43" s="349" t="s">
        <v>26</v>
      </c>
      <c r="B43" s="350"/>
      <c r="C43" s="351"/>
      <c r="D43" s="303">
        <f t="shared" ref="D43:Q43" si="12">SUM(D19:D41)</f>
        <v>90</v>
      </c>
      <c r="E43" s="303">
        <f t="shared" si="12"/>
        <v>5</v>
      </c>
      <c r="F43" s="303">
        <f t="shared" si="12"/>
        <v>30</v>
      </c>
      <c r="G43" s="303">
        <f t="shared" si="12"/>
        <v>35</v>
      </c>
      <c r="H43" s="303">
        <f t="shared" si="12"/>
        <v>45</v>
      </c>
      <c r="I43" s="303">
        <f t="shared" si="12"/>
        <v>0</v>
      </c>
      <c r="J43" s="303">
        <f t="shared" si="12"/>
        <v>40</v>
      </c>
      <c r="K43" s="303">
        <f t="shared" si="12"/>
        <v>0</v>
      </c>
      <c r="L43" s="303">
        <f t="shared" si="12"/>
        <v>0</v>
      </c>
      <c r="M43" s="303">
        <f t="shared" si="12"/>
        <v>30</v>
      </c>
      <c r="N43" s="303">
        <f t="shared" si="12"/>
        <v>0</v>
      </c>
      <c r="O43" s="303">
        <f t="shared" si="12"/>
        <v>0</v>
      </c>
      <c r="P43" s="303">
        <f t="shared" si="12"/>
        <v>0</v>
      </c>
      <c r="Q43" s="303">
        <f t="shared" si="12"/>
        <v>0</v>
      </c>
      <c r="R43" s="303">
        <f>SUM(R19:R41)</f>
        <v>275</v>
      </c>
      <c r="S43" s="303">
        <f>SUM(S19:S41)</f>
        <v>275</v>
      </c>
      <c r="T43" s="304"/>
      <c r="U43" s="238">
        <f>SUM(U19:U42)</f>
        <v>30</v>
      </c>
      <c r="V43" s="305">
        <f>SUM(V19:V38)</f>
        <v>60</v>
      </c>
      <c r="W43" s="303">
        <f t="shared" ref="W43:AI43" si="13">SUM(W21:W38)</f>
        <v>5</v>
      </c>
      <c r="X43" s="303">
        <f>SUM(X19:X38)</f>
        <v>15</v>
      </c>
      <c r="Y43" s="303">
        <f t="shared" si="13"/>
        <v>0</v>
      </c>
      <c r="Z43" s="303">
        <f>SUM(Z19:Z42)</f>
        <v>25</v>
      </c>
      <c r="AA43" s="303">
        <f t="shared" si="13"/>
        <v>40</v>
      </c>
      <c r="AB43" s="303">
        <f t="shared" si="13"/>
        <v>0</v>
      </c>
      <c r="AC43" s="303">
        <f t="shared" si="13"/>
        <v>0</v>
      </c>
      <c r="AD43" s="303">
        <f t="shared" si="13"/>
        <v>0</v>
      </c>
      <c r="AE43" s="303">
        <f t="shared" si="13"/>
        <v>0</v>
      </c>
      <c r="AF43" s="303">
        <f t="shared" si="13"/>
        <v>0</v>
      </c>
      <c r="AG43" s="303">
        <f t="shared" si="13"/>
        <v>0</v>
      </c>
      <c r="AH43" s="303">
        <f>SUM(AH21:AH39)</f>
        <v>178</v>
      </c>
      <c r="AI43" s="303">
        <f t="shared" si="13"/>
        <v>0</v>
      </c>
      <c r="AJ43" s="303">
        <f>SUM(AJ19:AJ42)</f>
        <v>145</v>
      </c>
      <c r="AK43" s="303">
        <f>SUM(AK19:AK42)</f>
        <v>145</v>
      </c>
      <c r="AL43" s="306"/>
      <c r="AM43" s="216">
        <f>SUM(AM19:AM42)</f>
        <v>30</v>
      </c>
      <c r="AN43" s="217">
        <f>SUM(AN19:AN42)</f>
        <v>598</v>
      </c>
      <c r="AO43" s="218">
        <f>SUM(AO19:AO42)</f>
        <v>60</v>
      </c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</row>
    <row r="44" spans="1:87" x14ac:dyDescent="0.2">
      <c r="A44" s="322"/>
      <c r="B44" s="120"/>
      <c r="C44" s="11" t="s">
        <v>43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239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2"/>
      <c r="AN44" s="10"/>
      <c r="AO44" s="10"/>
    </row>
    <row r="45" spans="1:87" x14ac:dyDescent="0.2">
      <c r="A45" s="322"/>
      <c r="B45" s="120"/>
      <c r="C45" s="11" t="s">
        <v>27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39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2"/>
      <c r="AN45" s="10"/>
      <c r="AO45" s="10"/>
    </row>
    <row r="48" spans="1:87" x14ac:dyDescent="0.2">
      <c r="AK48" s="113"/>
    </row>
    <row r="49" spans="3:38" x14ac:dyDescent="0.2">
      <c r="C49" s="26"/>
      <c r="O49" s="27" t="s">
        <v>37</v>
      </c>
      <c r="AF49" s="343" t="s">
        <v>88</v>
      </c>
      <c r="AG49" s="343"/>
      <c r="AH49" s="343"/>
      <c r="AI49" s="343"/>
      <c r="AJ49" s="343"/>
      <c r="AK49" s="343"/>
      <c r="AL49" s="343"/>
    </row>
    <row r="50" spans="3:38" x14ac:dyDescent="0.2">
      <c r="C50" s="7" t="s">
        <v>28</v>
      </c>
      <c r="M50" s="8"/>
      <c r="O50" s="363" t="s">
        <v>29</v>
      </c>
      <c r="P50" s="363"/>
      <c r="Q50" s="363"/>
      <c r="R50" s="363"/>
      <c r="S50" s="363"/>
      <c r="T50" s="363"/>
      <c r="U50" s="363"/>
      <c r="AF50" s="363" t="s">
        <v>30</v>
      </c>
      <c r="AG50" s="363"/>
      <c r="AH50" s="363"/>
      <c r="AI50" s="363"/>
      <c r="AJ50" s="363"/>
      <c r="AK50" s="363"/>
      <c r="AL50" s="363"/>
    </row>
    <row r="57" spans="3:38" ht="13.5" thickBot="1" x14ac:dyDescent="0.25">
      <c r="H57" s="23"/>
    </row>
    <row r="58" spans="3:38" ht="13.5" thickTop="1" x14ac:dyDescent="0.2"/>
  </sheetData>
  <sheetProtection selectLockedCells="1" selectUnlockedCells="1"/>
  <mergeCells count="21">
    <mergeCell ref="AJ2:AN2"/>
    <mergeCell ref="AJ4:AN4"/>
    <mergeCell ref="A6:AO6"/>
    <mergeCell ref="A16:A17"/>
    <mergeCell ref="C16:C17"/>
    <mergeCell ref="AN16:AN17"/>
    <mergeCell ref="D16:U16"/>
    <mergeCell ref="AO16:AO17"/>
    <mergeCell ref="A43:C43"/>
    <mergeCell ref="AF49:AL49"/>
    <mergeCell ref="O50:U50"/>
    <mergeCell ref="AF50:AL50"/>
    <mergeCell ref="N8:T8"/>
    <mergeCell ref="V16:AM16"/>
    <mergeCell ref="A40:AO40"/>
    <mergeCell ref="A28:AO28"/>
    <mergeCell ref="A37:AO37"/>
    <mergeCell ref="A30:AO30"/>
    <mergeCell ref="A18:C18"/>
    <mergeCell ref="D18:AO18"/>
    <mergeCell ref="A21:AO21"/>
  </mergeCells>
  <dataValidations count="1">
    <dataValidation type="list" allowBlank="1" showErrorMessage="1" sqref="B38:B42 B19:B20 B22:B27 B29 B31:B36" xr:uid="{00000000-0002-0000-0200-000000000000}">
      <formula1>RodzajeZajec</formula1>
      <formula2>0</formula2>
    </dataValidation>
  </dataValidations>
  <pageMargins left="0.7" right="0.7" top="0.75" bottom="0.75" header="0.51180555555555551" footer="0.51180555555555551"/>
  <pageSetup paperSize="9" scale="38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E99A3-9886-4C70-B6C9-D0894B67EBA8}">
  <sheetPr>
    <pageSetUpPr fitToPage="1"/>
  </sheetPr>
  <dimension ref="A1:AO50"/>
  <sheetViews>
    <sheetView workbookViewId="0">
      <selection activeCell="N9" sqref="N9"/>
    </sheetView>
  </sheetViews>
  <sheetFormatPr defaultRowHeight="12.75" x14ac:dyDescent="0.2"/>
  <cols>
    <col min="1" max="1" width="8.85546875" style="323" customWidth="1"/>
    <col min="2" max="2" width="19.7109375" bestFit="1" customWidth="1"/>
    <col min="3" max="3" width="51.140625" customWidth="1"/>
    <col min="4" max="17" width="4.28515625" customWidth="1"/>
    <col min="18" max="19" width="5.5703125" bestFit="1" customWidth="1"/>
    <col min="20" max="33" width="4.28515625" customWidth="1"/>
    <col min="34" max="34" width="6.140625" customWidth="1"/>
    <col min="35" max="35" width="3.5703125" bestFit="1" customWidth="1"/>
    <col min="36" max="36" width="7.5703125" customWidth="1"/>
    <col min="37" max="37" width="5.42578125" customWidth="1"/>
    <col min="38" max="39" width="4.28515625" customWidth="1"/>
    <col min="40" max="40" width="5.42578125" customWidth="1"/>
    <col min="41" max="41" width="4.28515625" customWidth="1"/>
  </cols>
  <sheetData>
    <row r="1" spans="1:41" x14ac:dyDescent="0.2">
      <c r="A1" s="308"/>
      <c r="B1" s="116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235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3"/>
      <c r="AN1" s="112"/>
      <c r="AO1" s="112"/>
    </row>
    <row r="2" spans="1:41" x14ac:dyDescent="0.2">
      <c r="A2" s="308"/>
      <c r="B2" s="116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235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375"/>
      <c r="AK2" s="375"/>
      <c r="AL2" s="375"/>
      <c r="AM2" s="375"/>
      <c r="AN2" s="375"/>
      <c r="AO2" s="112"/>
    </row>
    <row r="3" spans="1:41" x14ac:dyDescent="0.2">
      <c r="A3" s="308"/>
      <c r="B3" s="116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235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3"/>
      <c r="AN3" s="112"/>
      <c r="AO3" s="112"/>
    </row>
    <row r="4" spans="1:41" x14ac:dyDescent="0.2">
      <c r="A4" s="308"/>
      <c r="B4" s="116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235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375"/>
      <c r="AK4" s="375"/>
      <c r="AL4" s="375"/>
      <c r="AM4" s="375"/>
      <c r="AN4" s="375"/>
      <c r="AO4" s="112"/>
    </row>
    <row r="5" spans="1:41" x14ac:dyDescent="0.2">
      <c r="A5" s="308"/>
      <c r="B5" s="116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235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3"/>
      <c r="AN5" s="112"/>
      <c r="AO5" s="112"/>
    </row>
    <row r="6" spans="1:41" ht="15.75" x14ac:dyDescent="0.2">
      <c r="A6" s="376" t="s">
        <v>93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376"/>
      <c r="Y6" s="376"/>
      <c r="Z6" s="376"/>
      <c r="AA6" s="376"/>
      <c r="AB6" s="376"/>
      <c r="AC6" s="376"/>
      <c r="AD6" s="376"/>
      <c r="AE6" s="376"/>
      <c r="AF6" s="376"/>
      <c r="AG6" s="376"/>
      <c r="AH6" s="376"/>
      <c r="AI6" s="376"/>
      <c r="AJ6" s="376"/>
      <c r="AK6" s="376"/>
      <c r="AL6" s="376"/>
      <c r="AM6" s="376"/>
      <c r="AN6" s="376"/>
      <c r="AO6" s="376"/>
    </row>
    <row r="7" spans="1:41" ht="15.75" x14ac:dyDescent="0.2">
      <c r="A7" s="309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</row>
    <row r="8" spans="1:41" x14ac:dyDescent="0.2">
      <c r="A8" s="308"/>
      <c r="B8" s="116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338" t="s">
        <v>101</v>
      </c>
      <c r="O8" s="338"/>
      <c r="P8" s="338"/>
      <c r="Q8" s="338"/>
      <c r="R8" s="338"/>
      <c r="S8" s="338"/>
      <c r="T8" s="338"/>
      <c r="U8" s="235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3"/>
      <c r="AN8" s="112"/>
      <c r="AO8" s="112"/>
    </row>
    <row r="9" spans="1:41" ht="15" x14ac:dyDescent="0.25">
      <c r="A9" s="240" t="s">
        <v>42</v>
      </c>
      <c r="B9" s="133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25"/>
      <c r="O9" s="125"/>
      <c r="P9" s="115"/>
      <c r="Q9" s="115"/>
      <c r="R9" s="115"/>
      <c r="S9" s="115"/>
      <c r="T9" s="115"/>
      <c r="U9" s="236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6"/>
      <c r="AN9" s="115"/>
      <c r="AO9" s="115"/>
    </row>
    <row r="10" spans="1:41" ht="15" x14ac:dyDescent="0.25">
      <c r="A10" s="241" t="s">
        <v>79</v>
      </c>
      <c r="B10" s="133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236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6"/>
      <c r="AN10" s="115"/>
      <c r="AO10" s="115"/>
    </row>
    <row r="11" spans="1:41" ht="15" x14ac:dyDescent="0.25">
      <c r="A11" s="241" t="s">
        <v>84</v>
      </c>
      <c r="B11" s="133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236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6"/>
      <c r="AN11" s="115"/>
      <c r="AO11" s="115"/>
    </row>
    <row r="12" spans="1:41" ht="15" x14ac:dyDescent="0.25">
      <c r="A12" s="241" t="s">
        <v>45</v>
      </c>
      <c r="B12" s="133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236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6"/>
      <c r="AN12" s="115"/>
      <c r="AO12" s="115"/>
    </row>
    <row r="13" spans="1:41" ht="15" x14ac:dyDescent="0.25">
      <c r="A13" s="242" t="s">
        <v>92</v>
      </c>
      <c r="B13" s="116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235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3"/>
      <c r="AN13" s="112"/>
      <c r="AO13" s="112"/>
    </row>
    <row r="14" spans="1:41" x14ac:dyDescent="0.2">
      <c r="A14" s="308"/>
      <c r="B14" s="116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235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3"/>
      <c r="AN14" s="112"/>
      <c r="AO14" s="112"/>
    </row>
    <row r="15" spans="1:41" ht="13.5" thickBot="1" x14ac:dyDescent="0.25">
      <c r="A15" s="308"/>
      <c r="B15" s="116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235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3"/>
      <c r="AN15" s="112"/>
      <c r="AO15" s="112"/>
    </row>
    <row r="16" spans="1:41" ht="17.25" customHeight="1" thickBot="1" x14ac:dyDescent="0.25">
      <c r="A16" s="377" t="s">
        <v>0</v>
      </c>
      <c r="B16" s="9"/>
      <c r="C16" s="336" t="s">
        <v>1</v>
      </c>
      <c r="D16" s="380" t="s">
        <v>2</v>
      </c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 t="s">
        <v>3</v>
      </c>
      <c r="W16" s="380"/>
      <c r="X16" s="380"/>
      <c r="Y16" s="380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0"/>
      <c r="AK16" s="380"/>
      <c r="AL16" s="380"/>
      <c r="AM16" s="380"/>
      <c r="AN16" s="381" t="s">
        <v>4</v>
      </c>
      <c r="AO16" s="383" t="s">
        <v>5</v>
      </c>
    </row>
    <row r="17" spans="1:41" ht="178.5" customHeight="1" thickBot="1" x14ac:dyDescent="0.25">
      <c r="A17" s="378"/>
      <c r="B17" s="121" t="s">
        <v>6</v>
      </c>
      <c r="C17" s="337"/>
      <c r="D17" s="268" t="s">
        <v>7</v>
      </c>
      <c r="E17" s="269" t="s">
        <v>8</v>
      </c>
      <c r="F17" s="270" t="s">
        <v>9</v>
      </c>
      <c r="G17" s="270" t="s">
        <v>10</v>
      </c>
      <c r="H17" s="270" t="s">
        <v>11</v>
      </c>
      <c r="I17" s="270" t="s">
        <v>12</v>
      </c>
      <c r="J17" s="270" t="s">
        <v>13</v>
      </c>
      <c r="K17" s="270" t="s">
        <v>94</v>
      </c>
      <c r="L17" s="270" t="s">
        <v>95</v>
      </c>
      <c r="M17" s="270" t="s">
        <v>14</v>
      </c>
      <c r="N17" s="270" t="s">
        <v>15</v>
      </c>
      <c r="O17" s="270" t="s">
        <v>16</v>
      </c>
      <c r="P17" s="270" t="s">
        <v>17</v>
      </c>
      <c r="Q17" s="270" t="s">
        <v>18</v>
      </c>
      <c r="R17" s="270" t="s">
        <v>19</v>
      </c>
      <c r="S17" s="270" t="s">
        <v>20</v>
      </c>
      <c r="T17" s="270" t="s">
        <v>21</v>
      </c>
      <c r="U17" s="271" t="s">
        <v>22</v>
      </c>
      <c r="V17" s="268" t="s">
        <v>7</v>
      </c>
      <c r="W17" s="270" t="s">
        <v>8</v>
      </c>
      <c r="X17" s="270" t="s">
        <v>9</v>
      </c>
      <c r="Y17" s="270" t="s">
        <v>10</v>
      </c>
      <c r="Z17" s="269" t="s">
        <v>11</v>
      </c>
      <c r="AA17" s="269" t="s">
        <v>12</v>
      </c>
      <c r="AB17" s="269" t="s">
        <v>13</v>
      </c>
      <c r="AC17" s="270" t="s">
        <v>96</v>
      </c>
      <c r="AD17" s="270" t="s">
        <v>95</v>
      </c>
      <c r="AE17" s="270" t="s">
        <v>14</v>
      </c>
      <c r="AF17" s="270" t="s">
        <v>15</v>
      </c>
      <c r="AG17" s="270" t="s">
        <v>16</v>
      </c>
      <c r="AH17" s="270" t="s">
        <v>17</v>
      </c>
      <c r="AI17" s="270" t="s">
        <v>18</v>
      </c>
      <c r="AJ17" s="270" t="s">
        <v>19</v>
      </c>
      <c r="AK17" s="270" t="s">
        <v>20</v>
      </c>
      <c r="AL17" s="270" t="s">
        <v>21</v>
      </c>
      <c r="AM17" s="272" t="s">
        <v>22</v>
      </c>
      <c r="AN17" s="382"/>
      <c r="AO17" s="384"/>
    </row>
    <row r="18" spans="1:41" ht="15" thickBot="1" x14ac:dyDescent="0.25">
      <c r="A18" s="324" t="s">
        <v>46</v>
      </c>
      <c r="B18" s="325"/>
      <c r="C18" s="326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370"/>
      <c r="AC18" s="370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371"/>
      <c r="AO18" s="372"/>
    </row>
    <row r="19" spans="1:41" ht="12" customHeight="1" thickTop="1" x14ac:dyDescent="0.2">
      <c r="A19" s="310">
        <v>1</v>
      </c>
      <c r="B19" s="149" t="s">
        <v>23</v>
      </c>
      <c r="C19" s="150" t="s">
        <v>67</v>
      </c>
      <c r="D19" s="151">
        <v>15</v>
      </c>
      <c r="E19" s="151"/>
      <c r="F19" s="152">
        <v>20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>
        <f>SUM(D19:P19)</f>
        <v>35</v>
      </c>
      <c r="S19" s="152">
        <f>SUM(D19:Q19)</f>
        <v>35</v>
      </c>
      <c r="T19" s="153" t="s">
        <v>24</v>
      </c>
      <c r="U19" s="154">
        <v>3</v>
      </c>
      <c r="V19" s="151">
        <v>20</v>
      </c>
      <c r="W19" s="152"/>
      <c r="X19" s="152">
        <v>15</v>
      </c>
      <c r="Y19" s="152"/>
      <c r="Z19" s="151"/>
      <c r="AA19" s="151"/>
      <c r="AB19" s="151"/>
      <c r="AC19" s="151"/>
      <c r="AD19" s="152"/>
      <c r="AE19" s="152"/>
      <c r="AF19" s="152"/>
      <c r="AG19" s="152"/>
      <c r="AH19" s="152"/>
      <c r="AI19" s="152"/>
      <c r="AJ19" s="152">
        <f>SUM(V19:AH19)</f>
        <v>35</v>
      </c>
      <c r="AK19" s="152">
        <f>SUM(V19:AI19)</f>
        <v>35</v>
      </c>
      <c r="AL19" s="153" t="s">
        <v>36</v>
      </c>
      <c r="AM19" s="155">
        <v>3.5</v>
      </c>
      <c r="AN19" s="156">
        <f>S19+AK19</f>
        <v>70</v>
      </c>
      <c r="AO19" s="157">
        <f>U19+AM19</f>
        <v>6.5</v>
      </c>
    </row>
    <row r="20" spans="1:41" ht="12" customHeight="1" thickBot="1" x14ac:dyDescent="0.25">
      <c r="A20" s="311">
        <v>2</v>
      </c>
      <c r="B20" s="158" t="s">
        <v>23</v>
      </c>
      <c r="C20" s="159" t="s">
        <v>38</v>
      </c>
      <c r="D20" s="160"/>
      <c r="E20" s="161"/>
      <c r="F20" s="161"/>
      <c r="G20" s="161"/>
      <c r="H20" s="161"/>
      <c r="I20" s="161"/>
      <c r="J20" s="161"/>
      <c r="K20" s="161"/>
      <c r="L20" s="161"/>
      <c r="M20" s="161">
        <v>30</v>
      </c>
      <c r="N20" s="161"/>
      <c r="O20" s="161"/>
      <c r="P20" s="161"/>
      <c r="Q20" s="161"/>
      <c r="R20" s="152">
        <f>SUM(D20:P20)</f>
        <v>30</v>
      </c>
      <c r="S20" s="152">
        <f>SUM(D20:Q20)</f>
        <v>30</v>
      </c>
      <c r="T20" s="162" t="s">
        <v>36</v>
      </c>
      <c r="U20" s="163">
        <v>2.5</v>
      </c>
      <c r="V20" s="160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52">
        <f>SUM(V20:AH20)</f>
        <v>0</v>
      </c>
      <c r="AK20" s="161">
        <f>AJ20</f>
        <v>0</v>
      </c>
      <c r="AL20" s="162"/>
      <c r="AM20" s="164"/>
      <c r="AN20" s="165">
        <f>S20+AK20</f>
        <v>30</v>
      </c>
      <c r="AO20" s="166">
        <f>U20+AM20</f>
        <v>2.5</v>
      </c>
    </row>
    <row r="21" spans="1:41" ht="12" customHeight="1" thickBot="1" x14ac:dyDescent="0.25">
      <c r="A21" s="367" t="s">
        <v>47</v>
      </c>
      <c r="B21" s="368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8"/>
      <c r="Z21" s="368"/>
      <c r="AA21" s="368"/>
      <c r="AB21" s="368"/>
      <c r="AC21" s="368"/>
      <c r="AD21" s="368"/>
      <c r="AE21" s="368"/>
      <c r="AF21" s="368"/>
      <c r="AG21" s="368"/>
      <c r="AH21" s="368"/>
      <c r="AI21" s="368"/>
      <c r="AJ21" s="368"/>
      <c r="AK21" s="368"/>
      <c r="AL21" s="368"/>
      <c r="AM21" s="368"/>
      <c r="AN21" s="373"/>
      <c r="AO21" s="374"/>
    </row>
    <row r="22" spans="1:41" ht="12" customHeight="1" thickTop="1" x14ac:dyDescent="0.2">
      <c r="A22" s="312">
        <v>3</v>
      </c>
      <c r="B22" s="149" t="s">
        <v>23</v>
      </c>
      <c r="C22" s="167" t="s">
        <v>31</v>
      </c>
      <c r="D22" s="168">
        <v>5</v>
      </c>
      <c r="E22" s="169"/>
      <c r="F22" s="169"/>
      <c r="G22" s="169"/>
      <c r="H22" s="169"/>
      <c r="I22" s="169"/>
      <c r="J22" s="169">
        <v>10</v>
      </c>
      <c r="K22" s="169"/>
      <c r="L22" s="169"/>
      <c r="M22" s="169"/>
      <c r="N22" s="169"/>
      <c r="O22" s="169"/>
      <c r="P22" s="169"/>
      <c r="Q22" s="169"/>
      <c r="R22" s="169">
        <f>SUM(D22:P22)</f>
        <v>15</v>
      </c>
      <c r="S22" s="169">
        <f>R22</f>
        <v>15</v>
      </c>
      <c r="T22" s="170" t="s">
        <v>24</v>
      </c>
      <c r="U22" s="221">
        <v>1.5</v>
      </c>
      <c r="V22" s="168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>
        <f>SUM(V22:AH22)</f>
        <v>0</v>
      </c>
      <c r="AK22" s="169">
        <f>AJ22</f>
        <v>0</v>
      </c>
      <c r="AL22" s="170"/>
      <c r="AM22" s="171"/>
      <c r="AN22" s="225">
        <f>AK22+S22</f>
        <v>15</v>
      </c>
      <c r="AO22" s="226">
        <f>AM22+U22</f>
        <v>1.5</v>
      </c>
    </row>
    <row r="23" spans="1:41" ht="12" customHeight="1" x14ac:dyDescent="0.2">
      <c r="A23" s="313">
        <v>4</v>
      </c>
      <c r="B23" s="122" t="s">
        <v>23</v>
      </c>
      <c r="C23" s="172" t="s">
        <v>69</v>
      </c>
      <c r="D23" s="173">
        <v>5</v>
      </c>
      <c r="E23" s="174"/>
      <c r="F23" s="174"/>
      <c r="G23" s="174"/>
      <c r="H23" s="174"/>
      <c r="I23" s="174"/>
      <c r="J23" s="174">
        <v>10</v>
      </c>
      <c r="K23" s="174"/>
      <c r="L23" s="174"/>
      <c r="M23" s="174"/>
      <c r="N23" s="174"/>
      <c r="O23" s="174"/>
      <c r="P23" s="174"/>
      <c r="Q23" s="174"/>
      <c r="R23" s="169">
        <f t="shared" ref="R23:R27" si="0">SUM(D23:P23)</f>
        <v>15</v>
      </c>
      <c r="S23" s="169">
        <f t="shared" ref="S23:S27" si="1">R23</f>
        <v>15</v>
      </c>
      <c r="T23" s="175" t="s">
        <v>24</v>
      </c>
      <c r="U23" s="222">
        <v>1.5</v>
      </c>
      <c r="V23" s="173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69">
        <f t="shared" ref="AJ23:AJ27" si="2">SUM(V23:AH23)</f>
        <v>0</v>
      </c>
      <c r="AK23" s="169">
        <f t="shared" ref="AK23:AK27" si="3">AJ23</f>
        <v>0</v>
      </c>
      <c r="AL23" s="175"/>
      <c r="AM23" s="176"/>
      <c r="AN23" s="227">
        <f t="shared" ref="AN23:AN27" si="4">AK23+S23</f>
        <v>15</v>
      </c>
      <c r="AO23" s="228">
        <f t="shared" ref="AO23:AO27" si="5">AM23+U23</f>
        <v>1.5</v>
      </c>
    </row>
    <row r="24" spans="1:41" ht="12" customHeight="1" x14ac:dyDescent="0.2">
      <c r="A24" s="313">
        <v>5</v>
      </c>
      <c r="B24" s="122" t="s">
        <v>23</v>
      </c>
      <c r="C24" s="172" t="s">
        <v>34</v>
      </c>
      <c r="D24" s="173">
        <v>5</v>
      </c>
      <c r="E24" s="174"/>
      <c r="F24" s="174"/>
      <c r="G24" s="174"/>
      <c r="H24" s="174"/>
      <c r="I24" s="174"/>
      <c r="J24" s="174">
        <v>10</v>
      </c>
      <c r="K24" s="174"/>
      <c r="L24" s="174"/>
      <c r="M24" s="174"/>
      <c r="N24" s="174"/>
      <c r="O24" s="174"/>
      <c r="P24" s="174"/>
      <c r="Q24" s="174"/>
      <c r="R24" s="169">
        <f t="shared" si="0"/>
        <v>15</v>
      </c>
      <c r="S24" s="169">
        <f t="shared" si="1"/>
        <v>15</v>
      </c>
      <c r="T24" s="175" t="s">
        <v>24</v>
      </c>
      <c r="U24" s="222">
        <v>1.5</v>
      </c>
      <c r="V24" s="173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69">
        <f t="shared" si="2"/>
        <v>0</v>
      </c>
      <c r="AK24" s="169">
        <f t="shared" si="3"/>
        <v>0</v>
      </c>
      <c r="AL24" s="175"/>
      <c r="AM24" s="176"/>
      <c r="AN24" s="227">
        <f t="shared" si="4"/>
        <v>15</v>
      </c>
      <c r="AO24" s="228">
        <f t="shared" si="5"/>
        <v>1.5</v>
      </c>
    </row>
    <row r="25" spans="1:41" ht="12" customHeight="1" x14ac:dyDescent="0.2">
      <c r="A25" s="313">
        <v>6</v>
      </c>
      <c r="B25" s="122" t="s">
        <v>23</v>
      </c>
      <c r="C25" s="172" t="s">
        <v>70</v>
      </c>
      <c r="D25" s="173">
        <v>10</v>
      </c>
      <c r="E25" s="174"/>
      <c r="F25" s="174"/>
      <c r="G25" s="174"/>
      <c r="H25" s="174">
        <v>5</v>
      </c>
      <c r="I25" s="174"/>
      <c r="J25" s="174">
        <v>10</v>
      </c>
      <c r="K25" s="174"/>
      <c r="L25" s="174"/>
      <c r="M25" s="174"/>
      <c r="N25" s="174"/>
      <c r="O25" s="174"/>
      <c r="P25" s="174"/>
      <c r="Q25" s="174"/>
      <c r="R25" s="169">
        <f t="shared" si="0"/>
        <v>25</v>
      </c>
      <c r="S25" s="169">
        <f t="shared" si="1"/>
        <v>25</v>
      </c>
      <c r="T25" s="175" t="s">
        <v>24</v>
      </c>
      <c r="U25" s="222">
        <v>2</v>
      </c>
      <c r="V25" s="173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69">
        <f t="shared" si="2"/>
        <v>0</v>
      </c>
      <c r="AK25" s="169">
        <f t="shared" si="3"/>
        <v>0</v>
      </c>
      <c r="AL25" s="175"/>
      <c r="AM25" s="176"/>
      <c r="AN25" s="227">
        <f t="shared" si="4"/>
        <v>25</v>
      </c>
      <c r="AO25" s="228">
        <f t="shared" si="5"/>
        <v>2</v>
      </c>
    </row>
    <row r="26" spans="1:41" ht="12" customHeight="1" thickBot="1" x14ac:dyDescent="0.25">
      <c r="A26" s="313">
        <v>7</v>
      </c>
      <c r="B26" s="122" t="s">
        <v>23</v>
      </c>
      <c r="C26" s="172" t="s">
        <v>33</v>
      </c>
      <c r="D26" s="173">
        <v>5</v>
      </c>
      <c r="E26" s="174"/>
      <c r="F26" s="174"/>
      <c r="G26" s="174">
        <v>10</v>
      </c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69">
        <f t="shared" si="0"/>
        <v>15</v>
      </c>
      <c r="S26" s="169">
        <f t="shared" si="1"/>
        <v>15</v>
      </c>
      <c r="T26" s="175" t="s">
        <v>24</v>
      </c>
      <c r="U26" s="223">
        <v>1.5</v>
      </c>
      <c r="V26" s="173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69">
        <f t="shared" si="2"/>
        <v>0</v>
      </c>
      <c r="AK26" s="169">
        <f t="shared" si="3"/>
        <v>0</v>
      </c>
      <c r="AL26" s="175"/>
      <c r="AM26" s="176"/>
      <c r="AN26" s="227">
        <f t="shared" si="4"/>
        <v>15</v>
      </c>
      <c r="AO26" s="228">
        <f t="shared" si="5"/>
        <v>1.5</v>
      </c>
    </row>
    <row r="27" spans="1:41" ht="12" customHeight="1" thickBot="1" x14ac:dyDescent="0.25">
      <c r="A27" s="314">
        <v>8</v>
      </c>
      <c r="B27" s="81" t="s">
        <v>23</v>
      </c>
      <c r="C27" s="177" t="s">
        <v>32</v>
      </c>
      <c r="D27" s="178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80">
        <f t="shared" si="0"/>
        <v>0</v>
      </c>
      <c r="S27" s="180">
        <f t="shared" si="1"/>
        <v>0</v>
      </c>
      <c r="T27" s="181"/>
      <c r="U27" s="182"/>
      <c r="V27" s="178">
        <v>10</v>
      </c>
      <c r="W27" s="179"/>
      <c r="X27" s="179"/>
      <c r="Y27" s="179"/>
      <c r="Z27" s="179"/>
      <c r="AA27" s="179">
        <v>15</v>
      </c>
      <c r="AB27" s="179"/>
      <c r="AC27" s="179"/>
      <c r="AD27" s="179"/>
      <c r="AE27" s="179"/>
      <c r="AF27" s="179"/>
      <c r="AG27" s="179"/>
      <c r="AH27" s="179"/>
      <c r="AI27" s="179"/>
      <c r="AJ27" s="180">
        <f t="shared" si="2"/>
        <v>25</v>
      </c>
      <c r="AK27" s="180">
        <f t="shared" si="3"/>
        <v>25</v>
      </c>
      <c r="AL27" s="181" t="s">
        <v>24</v>
      </c>
      <c r="AM27" s="232">
        <v>2</v>
      </c>
      <c r="AN27" s="229">
        <f t="shared" si="4"/>
        <v>25</v>
      </c>
      <c r="AO27" s="230">
        <f t="shared" si="5"/>
        <v>2</v>
      </c>
    </row>
    <row r="28" spans="1:41" ht="12" customHeight="1" thickBot="1" x14ac:dyDescent="0.25">
      <c r="A28" s="367" t="s">
        <v>48</v>
      </c>
      <c r="B28" s="368"/>
      <c r="C28" s="368"/>
      <c r="D28" s="368"/>
      <c r="E28" s="368"/>
      <c r="F28" s="368"/>
      <c r="G28" s="368"/>
      <c r="H28" s="368"/>
      <c r="I28" s="368"/>
      <c r="J28" s="368"/>
      <c r="K28" s="368"/>
      <c r="L28" s="368"/>
      <c r="M28" s="368"/>
      <c r="N28" s="368"/>
      <c r="O28" s="368"/>
      <c r="P28" s="368"/>
      <c r="Q28" s="368"/>
      <c r="R28" s="368"/>
      <c r="S28" s="368"/>
      <c r="T28" s="368"/>
      <c r="U28" s="368"/>
      <c r="V28" s="368"/>
      <c r="W28" s="368"/>
      <c r="X28" s="368"/>
      <c r="Y28" s="368"/>
      <c r="Z28" s="368"/>
      <c r="AA28" s="368"/>
      <c r="AB28" s="368"/>
      <c r="AC28" s="368"/>
      <c r="AD28" s="368"/>
      <c r="AE28" s="368"/>
      <c r="AF28" s="368"/>
      <c r="AG28" s="368"/>
      <c r="AH28" s="368"/>
      <c r="AI28" s="368"/>
      <c r="AJ28" s="368"/>
      <c r="AK28" s="368"/>
      <c r="AL28" s="368"/>
      <c r="AM28" s="368"/>
      <c r="AN28" s="368"/>
      <c r="AO28" s="369"/>
    </row>
    <row r="29" spans="1:41" ht="12" customHeight="1" thickBot="1" x14ac:dyDescent="0.25">
      <c r="A29" s="315">
        <v>9</v>
      </c>
      <c r="B29" s="183" t="s">
        <v>23</v>
      </c>
      <c r="C29" s="184" t="s">
        <v>60</v>
      </c>
      <c r="D29" s="185"/>
      <c r="E29" s="180">
        <v>5</v>
      </c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>
        <f>SUM(D29:P29)</f>
        <v>5</v>
      </c>
      <c r="S29" s="180">
        <f>R29</f>
        <v>5</v>
      </c>
      <c r="T29" s="186" t="s">
        <v>24</v>
      </c>
      <c r="U29" s="224">
        <v>0.5</v>
      </c>
      <c r="V29" s="185"/>
      <c r="W29" s="180">
        <v>5</v>
      </c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>
        <f>SUM(V29:AH29)</f>
        <v>5</v>
      </c>
      <c r="AK29" s="180">
        <f>AJ29</f>
        <v>5</v>
      </c>
      <c r="AL29" s="186" t="s">
        <v>24</v>
      </c>
      <c r="AM29" s="233">
        <v>0.5</v>
      </c>
      <c r="AN29" s="229">
        <f>AK29+R29</f>
        <v>10</v>
      </c>
      <c r="AO29" s="230">
        <f>AM29+U29</f>
        <v>1</v>
      </c>
    </row>
    <row r="30" spans="1:41" ht="12" customHeight="1" thickBot="1" x14ac:dyDescent="0.25">
      <c r="A30" s="324" t="s">
        <v>68</v>
      </c>
      <c r="B30" s="385"/>
      <c r="C30" s="385"/>
      <c r="D30" s="385"/>
      <c r="E30" s="385"/>
      <c r="F30" s="385"/>
      <c r="G30" s="385"/>
      <c r="H30" s="38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325"/>
      <c r="AD30" s="325"/>
      <c r="AE30" s="325"/>
      <c r="AF30" s="325"/>
      <c r="AG30" s="325"/>
      <c r="AH30" s="325"/>
      <c r="AI30" s="325"/>
      <c r="AJ30" s="325"/>
      <c r="AK30" s="325"/>
      <c r="AL30" s="325"/>
      <c r="AM30" s="325"/>
      <c r="AN30" s="325"/>
      <c r="AO30" s="326"/>
    </row>
    <row r="31" spans="1:41" ht="12" customHeight="1" x14ac:dyDescent="0.2">
      <c r="A31" s="316">
        <v>10</v>
      </c>
      <c r="B31" s="261" t="s">
        <v>23</v>
      </c>
      <c r="C31" s="282" t="s">
        <v>71</v>
      </c>
      <c r="D31" s="174">
        <v>10</v>
      </c>
      <c r="E31" s="174"/>
      <c r="F31" s="174"/>
      <c r="G31" s="174"/>
      <c r="H31" s="174">
        <v>15</v>
      </c>
      <c r="I31" s="191"/>
      <c r="J31" s="191"/>
      <c r="K31" s="191"/>
      <c r="L31" s="191"/>
      <c r="M31" s="191"/>
      <c r="N31" s="191"/>
      <c r="O31" s="191"/>
      <c r="P31" s="191"/>
      <c r="Q31" s="191"/>
      <c r="R31" s="191">
        <f>SUM(D31:Q31)</f>
        <v>25</v>
      </c>
      <c r="S31" s="191">
        <f>R31</f>
        <v>25</v>
      </c>
      <c r="T31" s="192" t="s">
        <v>24</v>
      </c>
      <c r="U31" s="221">
        <v>2</v>
      </c>
      <c r="V31" s="190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>
        <f>SUM(V31:AI31)</f>
        <v>0</v>
      </c>
      <c r="AK31" s="191">
        <f>AJ31</f>
        <v>0</v>
      </c>
      <c r="AL31" s="192"/>
      <c r="AM31" s="193"/>
      <c r="AN31" s="227">
        <f>S31+AK31</f>
        <v>25</v>
      </c>
      <c r="AO31" s="231">
        <f>AM31+U31</f>
        <v>2</v>
      </c>
    </row>
    <row r="32" spans="1:41" ht="12" customHeight="1" x14ac:dyDescent="0.2">
      <c r="A32" s="317">
        <v>11</v>
      </c>
      <c r="B32" s="261" t="s">
        <v>23</v>
      </c>
      <c r="C32" s="282" t="s">
        <v>72</v>
      </c>
      <c r="D32" s="174">
        <v>15</v>
      </c>
      <c r="E32" s="174"/>
      <c r="F32" s="174"/>
      <c r="G32" s="174">
        <v>5</v>
      </c>
      <c r="H32" s="174"/>
      <c r="I32" s="169"/>
      <c r="J32" s="169"/>
      <c r="K32" s="169"/>
      <c r="L32" s="169"/>
      <c r="M32" s="169"/>
      <c r="N32" s="169"/>
      <c r="O32" s="169"/>
      <c r="P32" s="169"/>
      <c r="Q32" s="169"/>
      <c r="R32" s="169">
        <f t="shared" ref="R32:R36" si="6">SUM(D32:Q32)</f>
        <v>20</v>
      </c>
      <c r="S32" s="169">
        <f t="shared" ref="S32:S36" si="7">R32</f>
        <v>20</v>
      </c>
      <c r="T32" s="170" t="s">
        <v>24</v>
      </c>
      <c r="U32" s="221">
        <v>2</v>
      </c>
      <c r="V32" s="168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>
        <f t="shared" ref="AJ32:AJ36" si="8">SUM(V32:AI32)</f>
        <v>0</v>
      </c>
      <c r="AK32" s="169">
        <f t="shared" ref="AK32:AK36" si="9">AJ32</f>
        <v>0</v>
      </c>
      <c r="AL32" s="170"/>
      <c r="AM32" s="194"/>
      <c r="AN32" s="227">
        <f t="shared" ref="AN32:AN35" si="10">S32+AK32</f>
        <v>20</v>
      </c>
      <c r="AO32" s="228">
        <f t="shared" ref="AO32:AO36" si="11">AM32+U32</f>
        <v>2</v>
      </c>
    </row>
    <row r="33" spans="1:41" ht="12" customHeight="1" x14ac:dyDescent="0.2">
      <c r="A33" s="316">
        <v>12</v>
      </c>
      <c r="B33" s="261" t="s">
        <v>25</v>
      </c>
      <c r="C33" s="283" t="s">
        <v>80</v>
      </c>
      <c r="D33" s="174">
        <v>5</v>
      </c>
      <c r="E33" s="174"/>
      <c r="F33" s="174">
        <v>10</v>
      </c>
      <c r="G33" s="174">
        <v>20</v>
      </c>
      <c r="H33" s="174"/>
      <c r="I33" s="169"/>
      <c r="J33" s="169"/>
      <c r="K33" s="169"/>
      <c r="L33" s="169"/>
      <c r="M33" s="169"/>
      <c r="N33" s="169"/>
      <c r="O33" s="169"/>
      <c r="P33" s="169"/>
      <c r="Q33" s="169"/>
      <c r="R33" s="169">
        <f t="shared" si="6"/>
        <v>35</v>
      </c>
      <c r="S33" s="169">
        <f t="shared" si="7"/>
        <v>35</v>
      </c>
      <c r="T33" s="170" t="s">
        <v>24</v>
      </c>
      <c r="U33" s="221">
        <v>3</v>
      </c>
      <c r="V33" s="168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>
        <f t="shared" si="8"/>
        <v>0</v>
      </c>
      <c r="AK33" s="169">
        <f t="shared" si="9"/>
        <v>0</v>
      </c>
      <c r="AL33" s="170"/>
      <c r="AM33" s="194"/>
      <c r="AN33" s="227">
        <f t="shared" si="10"/>
        <v>35</v>
      </c>
      <c r="AO33" s="228">
        <f t="shared" si="11"/>
        <v>3</v>
      </c>
    </row>
    <row r="34" spans="1:41" ht="12" customHeight="1" x14ac:dyDescent="0.2">
      <c r="A34" s="316">
        <v>13</v>
      </c>
      <c r="B34" s="261" t="s">
        <v>25</v>
      </c>
      <c r="C34" s="284" t="s">
        <v>81</v>
      </c>
      <c r="D34" s="174"/>
      <c r="E34" s="174"/>
      <c r="F34" s="174"/>
      <c r="G34" s="174"/>
      <c r="H34" s="174"/>
      <c r="I34" s="169"/>
      <c r="J34" s="169"/>
      <c r="K34" s="169"/>
      <c r="L34" s="169"/>
      <c r="M34" s="169"/>
      <c r="N34" s="169"/>
      <c r="O34" s="169"/>
      <c r="P34" s="169"/>
      <c r="Q34" s="169"/>
      <c r="R34" s="169">
        <f t="shared" si="6"/>
        <v>0</v>
      </c>
      <c r="S34" s="169">
        <f t="shared" si="7"/>
        <v>0</v>
      </c>
      <c r="T34" s="170"/>
      <c r="U34" s="221"/>
      <c r="V34" s="168">
        <v>15</v>
      </c>
      <c r="W34" s="169"/>
      <c r="X34" s="169"/>
      <c r="Y34" s="169"/>
      <c r="Z34" s="169"/>
      <c r="AA34" s="169">
        <v>25</v>
      </c>
      <c r="AB34" s="169"/>
      <c r="AC34" s="169"/>
      <c r="AD34" s="169"/>
      <c r="AE34" s="169"/>
      <c r="AF34" s="169"/>
      <c r="AG34" s="169"/>
      <c r="AH34" s="169"/>
      <c r="AI34" s="169"/>
      <c r="AJ34" s="169">
        <f t="shared" si="8"/>
        <v>40</v>
      </c>
      <c r="AK34" s="169">
        <f t="shared" si="9"/>
        <v>40</v>
      </c>
      <c r="AL34" s="170" t="s">
        <v>24</v>
      </c>
      <c r="AM34" s="234">
        <v>3</v>
      </c>
      <c r="AN34" s="227">
        <f t="shared" si="10"/>
        <v>40</v>
      </c>
      <c r="AO34" s="228">
        <f t="shared" si="11"/>
        <v>3</v>
      </c>
    </row>
    <row r="35" spans="1:41" ht="12" customHeight="1" x14ac:dyDescent="0.2">
      <c r="A35" s="316">
        <v>14</v>
      </c>
      <c r="B35" s="261" t="s">
        <v>25</v>
      </c>
      <c r="C35" s="284" t="s">
        <v>82</v>
      </c>
      <c r="D35" s="174">
        <v>15</v>
      </c>
      <c r="E35" s="174"/>
      <c r="F35" s="174"/>
      <c r="G35" s="174"/>
      <c r="H35" s="174">
        <v>25</v>
      </c>
      <c r="I35" s="169"/>
      <c r="J35" s="169"/>
      <c r="K35" s="169"/>
      <c r="L35" s="169"/>
      <c r="M35" s="169"/>
      <c r="N35" s="169"/>
      <c r="O35" s="169"/>
      <c r="P35" s="169"/>
      <c r="Q35" s="169"/>
      <c r="R35" s="169">
        <f t="shared" si="6"/>
        <v>40</v>
      </c>
      <c r="S35" s="169">
        <f t="shared" si="7"/>
        <v>40</v>
      </c>
      <c r="T35" s="170" t="s">
        <v>24</v>
      </c>
      <c r="U35" s="221">
        <v>3</v>
      </c>
      <c r="V35" s="168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>
        <f t="shared" si="8"/>
        <v>0</v>
      </c>
      <c r="AK35" s="169">
        <f t="shared" si="9"/>
        <v>0</v>
      </c>
      <c r="AL35" s="170"/>
      <c r="AM35" s="194"/>
      <c r="AN35" s="227">
        <f t="shared" si="10"/>
        <v>40</v>
      </c>
      <c r="AO35" s="228">
        <f t="shared" si="11"/>
        <v>3</v>
      </c>
    </row>
    <row r="36" spans="1:41" ht="12" customHeight="1" thickBot="1" x14ac:dyDescent="0.25">
      <c r="A36" s="315">
        <v>15</v>
      </c>
      <c r="B36" s="261" t="s">
        <v>25</v>
      </c>
      <c r="C36" s="284" t="s">
        <v>83</v>
      </c>
      <c r="D36" s="174"/>
      <c r="E36" s="174"/>
      <c r="F36" s="174"/>
      <c r="G36" s="174"/>
      <c r="H36" s="174"/>
      <c r="I36" s="180"/>
      <c r="J36" s="180"/>
      <c r="K36" s="180"/>
      <c r="L36" s="180"/>
      <c r="M36" s="180"/>
      <c r="N36" s="180"/>
      <c r="O36" s="180"/>
      <c r="P36" s="180"/>
      <c r="Q36" s="180"/>
      <c r="R36" s="180">
        <f t="shared" si="6"/>
        <v>0</v>
      </c>
      <c r="S36" s="180">
        <f t="shared" si="7"/>
        <v>0</v>
      </c>
      <c r="T36" s="186"/>
      <c r="U36" s="187"/>
      <c r="V36" s="185">
        <v>15</v>
      </c>
      <c r="W36" s="180"/>
      <c r="X36" s="180"/>
      <c r="Y36" s="180"/>
      <c r="Z36" s="180">
        <v>25</v>
      </c>
      <c r="AA36" s="180"/>
      <c r="AB36" s="180"/>
      <c r="AC36" s="180"/>
      <c r="AD36" s="180"/>
      <c r="AE36" s="180"/>
      <c r="AF36" s="180"/>
      <c r="AG36" s="180"/>
      <c r="AH36" s="180"/>
      <c r="AI36" s="180"/>
      <c r="AJ36" s="180">
        <f t="shared" si="8"/>
        <v>40</v>
      </c>
      <c r="AK36" s="180">
        <f t="shared" si="9"/>
        <v>40</v>
      </c>
      <c r="AL36" s="186" t="s">
        <v>24</v>
      </c>
      <c r="AM36" s="233">
        <v>3</v>
      </c>
      <c r="AN36" s="229">
        <f>S36+AK36</f>
        <v>40</v>
      </c>
      <c r="AO36" s="230">
        <f t="shared" si="11"/>
        <v>3</v>
      </c>
    </row>
    <row r="37" spans="1:41" ht="12" customHeight="1" thickBot="1" x14ac:dyDescent="0.25">
      <c r="A37" s="367" t="s">
        <v>49</v>
      </c>
      <c r="B37" s="379"/>
      <c r="C37" s="379"/>
      <c r="D37" s="379"/>
      <c r="E37" s="379"/>
      <c r="F37" s="379"/>
      <c r="G37" s="379"/>
      <c r="H37" s="379"/>
      <c r="I37" s="368"/>
      <c r="J37" s="368"/>
      <c r="K37" s="368"/>
      <c r="L37" s="368"/>
      <c r="M37" s="368"/>
      <c r="N37" s="368"/>
      <c r="O37" s="368"/>
      <c r="P37" s="368"/>
      <c r="Q37" s="368"/>
      <c r="R37" s="368"/>
      <c r="S37" s="368"/>
      <c r="T37" s="368"/>
      <c r="U37" s="368"/>
      <c r="V37" s="368"/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9"/>
    </row>
    <row r="38" spans="1:41" ht="12" customHeight="1" x14ac:dyDescent="0.2">
      <c r="A38" s="318">
        <v>16</v>
      </c>
      <c r="B38" s="195" t="s">
        <v>23</v>
      </c>
      <c r="C38" s="196" t="s">
        <v>77</v>
      </c>
      <c r="D38" s="197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>
        <f>SUM(D38:P38)</f>
        <v>0</v>
      </c>
      <c r="S38" s="198">
        <f>SUM(D38:Q38)</f>
        <v>0</v>
      </c>
      <c r="T38" s="199"/>
      <c r="U38" s="249"/>
      <c r="V38" s="247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>
        <v>32</v>
      </c>
      <c r="AI38" s="198"/>
      <c r="AJ38" s="198"/>
      <c r="AK38" s="198">
        <f>AJ38</f>
        <v>0</v>
      </c>
      <c r="AL38" s="200" t="s">
        <v>24</v>
      </c>
      <c r="AM38" s="201">
        <v>2</v>
      </c>
      <c r="AN38" s="202">
        <v>32</v>
      </c>
      <c r="AO38" s="203">
        <f>U38+AM38</f>
        <v>2</v>
      </c>
    </row>
    <row r="39" spans="1:41" ht="12" customHeight="1" thickBot="1" x14ac:dyDescent="0.25">
      <c r="A39" s="319">
        <v>17</v>
      </c>
      <c r="B39" s="183" t="s">
        <v>23</v>
      </c>
      <c r="C39" s="204" t="s">
        <v>78</v>
      </c>
      <c r="D39" s="205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>
        <f>SUM(D39:P39)</f>
        <v>0</v>
      </c>
      <c r="S39" s="206"/>
      <c r="T39" s="207"/>
      <c r="U39" s="250"/>
      <c r="V39" s="248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>
        <v>146</v>
      </c>
      <c r="AI39" s="206"/>
      <c r="AJ39" s="206"/>
      <c r="AK39" s="206">
        <f>AJ39</f>
        <v>0</v>
      </c>
      <c r="AL39" s="208" t="s">
        <v>24</v>
      </c>
      <c r="AM39" s="209">
        <v>7</v>
      </c>
      <c r="AN39" s="210">
        <v>146</v>
      </c>
      <c r="AO39" s="211">
        <f>U39+AM39</f>
        <v>7</v>
      </c>
    </row>
    <row r="40" spans="1:41" ht="12" customHeight="1" thickBot="1" x14ac:dyDescent="0.25">
      <c r="A40" s="364"/>
      <c r="B40" s="365"/>
      <c r="C40" s="365"/>
      <c r="D40" s="365"/>
      <c r="E40" s="365"/>
      <c r="F40" s="365"/>
      <c r="G40" s="365"/>
      <c r="H40" s="365"/>
      <c r="I40" s="365"/>
      <c r="J40" s="365"/>
      <c r="K40" s="365"/>
      <c r="L40" s="365"/>
      <c r="M40" s="365"/>
      <c r="N40" s="365"/>
      <c r="O40" s="365"/>
      <c r="P40" s="365"/>
      <c r="Q40" s="365"/>
      <c r="R40" s="365"/>
      <c r="S40" s="365"/>
      <c r="T40" s="365"/>
      <c r="U40" s="365"/>
      <c r="V40" s="365"/>
      <c r="W40" s="365"/>
      <c r="X40" s="365"/>
      <c r="Y40" s="365"/>
      <c r="Z40" s="365"/>
      <c r="AA40" s="365"/>
      <c r="AB40" s="365"/>
      <c r="AC40" s="365"/>
      <c r="AD40" s="365"/>
      <c r="AE40" s="365"/>
      <c r="AF40" s="365"/>
      <c r="AG40" s="365"/>
      <c r="AH40" s="365"/>
      <c r="AI40" s="365"/>
      <c r="AJ40" s="365"/>
      <c r="AK40" s="365"/>
      <c r="AL40" s="365"/>
      <c r="AM40" s="365"/>
      <c r="AN40" s="365"/>
      <c r="AO40" s="366"/>
    </row>
    <row r="41" spans="1:41" ht="12" customHeight="1" x14ac:dyDescent="0.2">
      <c r="A41" s="320">
        <v>18</v>
      </c>
      <c r="B41" s="145" t="s">
        <v>23</v>
      </c>
      <c r="C41" s="245" t="s">
        <v>61</v>
      </c>
      <c r="D41" s="129"/>
      <c r="E41" s="129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251" t="s">
        <v>24</v>
      </c>
      <c r="U41" s="254">
        <v>2</v>
      </c>
      <c r="V41" s="129"/>
      <c r="W41" s="61"/>
      <c r="X41" s="61"/>
      <c r="Y41" s="61"/>
      <c r="Z41" s="129"/>
      <c r="AA41" s="129"/>
      <c r="AB41" s="129"/>
      <c r="AC41" s="129"/>
      <c r="AD41" s="61"/>
      <c r="AE41" s="61"/>
      <c r="AF41" s="61"/>
      <c r="AG41" s="61"/>
      <c r="AH41" s="61"/>
      <c r="AI41" s="130"/>
      <c r="AJ41" s="61"/>
      <c r="AK41" s="134"/>
      <c r="AL41" s="147" t="s">
        <v>24</v>
      </c>
      <c r="AM41" s="128">
        <v>4</v>
      </c>
      <c r="AN41" s="131"/>
      <c r="AO41" s="148">
        <f>AM41+U41</f>
        <v>6</v>
      </c>
    </row>
    <row r="42" spans="1:41" ht="12" customHeight="1" thickBot="1" x14ac:dyDescent="0.25">
      <c r="A42" s="321">
        <v>19</v>
      </c>
      <c r="B42" s="136" t="s">
        <v>23</v>
      </c>
      <c r="C42" s="246" t="s">
        <v>35</v>
      </c>
      <c r="D42" s="137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252" t="s">
        <v>24</v>
      </c>
      <c r="U42" s="255">
        <v>4</v>
      </c>
      <c r="V42" s="253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9"/>
      <c r="AJ42" s="138"/>
      <c r="AK42" s="135"/>
      <c r="AL42" s="140" t="s">
        <v>24</v>
      </c>
      <c r="AM42" s="141">
        <v>5</v>
      </c>
      <c r="AN42" s="144"/>
      <c r="AO42" s="142">
        <f>AM42+U42</f>
        <v>9</v>
      </c>
    </row>
    <row r="43" spans="1:41" ht="13.5" thickBot="1" x14ac:dyDescent="0.25">
      <c r="A43" s="349" t="s">
        <v>26</v>
      </c>
      <c r="B43" s="350"/>
      <c r="C43" s="351"/>
      <c r="D43" s="212">
        <f t="shared" ref="D43:Q43" si="12">SUM(D19:D41)</f>
        <v>90</v>
      </c>
      <c r="E43" s="212">
        <f t="shared" si="12"/>
        <v>5</v>
      </c>
      <c r="F43" s="212">
        <f t="shared" si="12"/>
        <v>30</v>
      </c>
      <c r="G43" s="212">
        <f t="shared" si="12"/>
        <v>35</v>
      </c>
      <c r="H43" s="212">
        <f t="shared" si="12"/>
        <v>45</v>
      </c>
      <c r="I43" s="212">
        <f t="shared" si="12"/>
        <v>0</v>
      </c>
      <c r="J43" s="212">
        <f t="shared" si="12"/>
        <v>40</v>
      </c>
      <c r="K43" s="212">
        <f t="shared" si="12"/>
        <v>0</v>
      </c>
      <c r="L43" s="212">
        <f t="shared" si="12"/>
        <v>0</v>
      </c>
      <c r="M43" s="212">
        <f t="shared" si="12"/>
        <v>30</v>
      </c>
      <c r="N43" s="212">
        <f t="shared" si="12"/>
        <v>0</v>
      </c>
      <c r="O43" s="212">
        <f t="shared" si="12"/>
        <v>0</v>
      </c>
      <c r="P43" s="212">
        <f t="shared" si="12"/>
        <v>0</v>
      </c>
      <c r="Q43" s="212">
        <f t="shared" si="12"/>
        <v>0</v>
      </c>
      <c r="R43" s="212">
        <f>SUM(R19:R41)</f>
        <v>275</v>
      </c>
      <c r="S43" s="212">
        <f>SUM(S19:S41)</f>
        <v>275</v>
      </c>
      <c r="T43" s="213"/>
      <c r="U43" s="238">
        <f>SUM(U19:U42)</f>
        <v>30</v>
      </c>
      <c r="V43" s="214">
        <f>SUM(V19:V38)</f>
        <v>60</v>
      </c>
      <c r="W43" s="212">
        <f t="shared" ref="W43:AI43" si="13">SUM(W21:W38)</f>
        <v>5</v>
      </c>
      <c r="X43" s="212">
        <f>SUM(X19:X38)</f>
        <v>15</v>
      </c>
      <c r="Y43" s="212">
        <f t="shared" si="13"/>
        <v>0</v>
      </c>
      <c r="Z43" s="212">
        <f>SUM(Z19:Z42)</f>
        <v>25</v>
      </c>
      <c r="AA43" s="212">
        <f t="shared" si="13"/>
        <v>40</v>
      </c>
      <c r="AB43" s="212">
        <f t="shared" si="13"/>
        <v>0</v>
      </c>
      <c r="AC43" s="212">
        <f t="shared" si="13"/>
        <v>0</v>
      </c>
      <c r="AD43" s="212">
        <f t="shared" si="13"/>
        <v>0</v>
      </c>
      <c r="AE43" s="212">
        <f t="shared" si="13"/>
        <v>0</v>
      </c>
      <c r="AF43" s="212">
        <f t="shared" si="13"/>
        <v>0</v>
      </c>
      <c r="AG43" s="212">
        <f t="shared" si="13"/>
        <v>0</v>
      </c>
      <c r="AH43" s="212">
        <f>SUM(AH21:AH39)</f>
        <v>178</v>
      </c>
      <c r="AI43" s="212">
        <f t="shared" si="13"/>
        <v>0</v>
      </c>
      <c r="AJ43" s="212">
        <f>SUM(AJ19:AJ42)</f>
        <v>145</v>
      </c>
      <c r="AK43" s="212">
        <f>SUM(AK19:AK42)</f>
        <v>145</v>
      </c>
      <c r="AL43" s="215"/>
      <c r="AM43" s="216">
        <f>SUM(AM19:AM42)</f>
        <v>30</v>
      </c>
      <c r="AN43" s="217">
        <f>SUM(AN19:AN42)</f>
        <v>598</v>
      </c>
      <c r="AO43" s="218">
        <f>SUM(AO19:AO42)</f>
        <v>60</v>
      </c>
    </row>
    <row r="44" spans="1:41" x14ac:dyDescent="0.2">
      <c r="A44" s="322"/>
      <c r="B44" s="120"/>
      <c r="C44" s="119" t="s">
        <v>43</v>
      </c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239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2"/>
      <c r="AN44" s="118"/>
      <c r="AO44" s="118"/>
    </row>
    <row r="45" spans="1:41" x14ac:dyDescent="0.2">
      <c r="A45" s="322"/>
      <c r="B45" s="120"/>
      <c r="C45" s="119" t="s">
        <v>27</v>
      </c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239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2"/>
      <c r="AN45" s="118"/>
      <c r="AO45" s="118"/>
    </row>
    <row r="46" spans="1:41" x14ac:dyDescent="0.2">
      <c r="A46" s="308"/>
      <c r="B46" s="116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235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3"/>
      <c r="AN46" s="112"/>
      <c r="AO46" s="112"/>
    </row>
    <row r="47" spans="1:41" x14ac:dyDescent="0.2">
      <c r="A47" s="308"/>
      <c r="B47" s="116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235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3"/>
      <c r="AN47" s="112"/>
      <c r="AO47" s="112"/>
    </row>
    <row r="48" spans="1:41" x14ac:dyDescent="0.2">
      <c r="A48" s="308"/>
      <c r="B48" s="116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235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3"/>
      <c r="AL48" s="112"/>
      <c r="AM48" s="113"/>
      <c r="AN48" s="112"/>
      <c r="AO48" s="112"/>
    </row>
    <row r="49" spans="1:41" x14ac:dyDescent="0.2">
      <c r="A49" s="308"/>
      <c r="B49" s="116"/>
      <c r="C49" s="123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24" t="s">
        <v>37</v>
      </c>
      <c r="P49" s="112"/>
      <c r="Q49" s="112"/>
      <c r="R49" s="112"/>
      <c r="S49" s="112"/>
      <c r="T49" s="112"/>
      <c r="U49" s="235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343" t="s">
        <v>88</v>
      </c>
      <c r="AG49" s="343"/>
      <c r="AH49" s="343"/>
      <c r="AI49" s="343"/>
      <c r="AJ49" s="343"/>
      <c r="AK49" s="343"/>
      <c r="AL49" s="343"/>
      <c r="AM49" s="113"/>
      <c r="AN49" s="112"/>
      <c r="AO49" s="112"/>
    </row>
    <row r="50" spans="1:41" x14ac:dyDescent="0.2">
      <c r="A50" s="308"/>
      <c r="B50" s="116"/>
      <c r="C50" s="116" t="s">
        <v>28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7"/>
      <c r="N50" s="112"/>
      <c r="O50" s="363" t="s">
        <v>29</v>
      </c>
      <c r="P50" s="363"/>
      <c r="Q50" s="363"/>
      <c r="R50" s="363"/>
      <c r="S50" s="363"/>
      <c r="T50" s="363"/>
      <c r="U50" s="363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363" t="s">
        <v>30</v>
      </c>
      <c r="AG50" s="363"/>
      <c r="AH50" s="363"/>
      <c r="AI50" s="363"/>
      <c r="AJ50" s="363"/>
      <c r="AK50" s="363"/>
      <c r="AL50" s="363"/>
      <c r="AM50" s="113"/>
      <c r="AN50" s="112"/>
      <c r="AO50" s="112"/>
    </row>
  </sheetData>
  <mergeCells count="21">
    <mergeCell ref="A40:AO40"/>
    <mergeCell ref="A43:C43"/>
    <mergeCell ref="AF49:AL49"/>
    <mergeCell ref="O50:U50"/>
    <mergeCell ref="AF50:AL50"/>
    <mergeCell ref="A37:AO37"/>
    <mergeCell ref="AJ2:AN2"/>
    <mergeCell ref="AJ4:AN4"/>
    <mergeCell ref="A6:AO6"/>
    <mergeCell ref="N8:T8"/>
    <mergeCell ref="A16:A17"/>
    <mergeCell ref="C16:C17"/>
    <mergeCell ref="D16:U16"/>
    <mergeCell ref="V16:AM16"/>
    <mergeCell ref="AN16:AN17"/>
    <mergeCell ref="AO16:AO17"/>
    <mergeCell ref="A18:C18"/>
    <mergeCell ref="D18:AO18"/>
    <mergeCell ref="A21:AO21"/>
    <mergeCell ref="A28:AO28"/>
    <mergeCell ref="A30:AO30"/>
  </mergeCells>
  <dataValidations count="1">
    <dataValidation type="list" allowBlank="1" showErrorMessage="1" sqref="B38:B42 B19:B20 B22:B27 B29 B31:B36" xr:uid="{D5BE2186-DA8F-491C-9563-75F4D57396D2}">
      <formula1>RodzajeZajec</formula1>
      <formula2>0</formula2>
    </dataValidation>
  </dataValidations>
  <pageMargins left="0.7" right="0.7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ROK 1</vt:lpstr>
      <vt:lpstr>Arkusz1</vt:lpstr>
      <vt:lpstr>ROK 2 A</vt:lpstr>
      <vt:lpstr>ROK 2 B</vt:lpstr>
      <vt:lpstr>'ROK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Smereka</dc:creator>
  <cp:lastModifiedBy>Monika</cp:lastModifiedBy>
  <cp:lastPrinted>2026-02-06T12:12:42Z</cp:lastPrinted>
  <dcterms:created xsi:type="dcterms:W3CDTF">2021-02-14T19:58:55Z</dcterms:created>
  <dcterms:modified xsi:type="dcterms:W3CDTF">2026-02-20T08:30:49Z</dcterms:modified>
</cp:coreProperties>
</file>