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E0A7B1D3-3795-4883-BB15-CA07F3B78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2 " sheetId="2" r:id="rId2"/>
    <sheet name="3" sheetId="3" r:id="rId3"/>
  </sheets>
  <definedNames>
    <definedName name="_xlnm.Print_Area" localSheetId="0">'1'!$A$1:$AO$45</definedName>
    <definedName name="Rodzaj_zajęć" localSheetId="1">'2 '!$A$4:$A$6</definedName>
    <definedName name="Rodzaje_zajec" localSheetId="1">'2 '!$A$4:$A$6</definedName>
    <definedName name="Rodzaje_zajęć">'2 '!$A$4:$A$6</definedName>
    <definedName name="RodzajeZajec">'2 '!$A$4:$A$6</definedName>
    <definedName name="RodzajZajęć">'2 '!$A$4:$A$5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7" i="1" l="1"/>
  <c r="AO43" i="2" l="1"/>
  <c r="S18" i="3" l="1"/>
  <c r="R18" i="3"/>
  <c r="S27" i="3"/>
  <c r="R27" i="3"/>
  <c r="S24" i="3"/>
  <c r="AN24" i="3" s="1"/>
  <c r="R24" i="3"/>
  <c r="AK30" i="3"/>
  <c r="AK31" i="3"/>
  <c r="AK32" i="3"/>
  <c r="AK33" i="3"/>
  <c r="AK34" i="3"/>
  <c r="AJ30" i="3"/>
  <c r="AJ31" i="3"/>
  <c r="AJ32" i="3"/>
  <c r="AJ33" i="3"/>
  <c r="AJ34" i="3"/>
  <c r="AK25" i="3"/>
  <c r="AJ25" i="3"/>
  <c r="AK31" i="2"/>
  <c r="AN31" i="2" s="1"/>
  <c r="AK32" i="2"/>
  <c r="AN32" i="2" s="1"/>
  <c r="AK33" i="2"/>
  <c r="AK34" i="2"/>
  <c r="AK35" i="2"/>
  <c r="AK36" i="2"/>
  <c r="AK37" i="2"/>
  <c r="AK38" i="2"/>
  <c r="AK39" i="2"/>
  <c r="AK40" i="2"/>
  <c r="AN40" i="2" s="1"/>
  <c r="AK41" i="2"/>
  <c r="AN41" i="2" s="1"/>
  <c r="AK42" i="2"/>
  <c r="AN42" i="2" s="1"/>
  <c r="AK43" i="2"/>
  <c r="AN43" i="2" s="1"/>
  <c r="AK44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N37" i="2"/>
  <c r="AN39" i="2"/>
  <c r="R30" i="2"/>
  <c r="S30" i="2"/>
  <c r="S18" i="2"/>
  <c r="S19" i="2"/>
  <c r="S20" i="2"/>
  <c r="S21" i="2"/>
  <c r="S22" i="2"/>
  <c r="S23" i="2"/>
  <c r="S24" i="2"/>
  <c r="S25" i="2"/>
  <c r="S26" i="2"/>
  <c r="S27" i="2"/>
  <c r="AN27" i="2" s="1"/>
  <c r="S28" i="2"/>
  <c r="AN28" i="2" s="1"/>
  <c r="S29" i="2"/>
  <c r="AN29" i="2" s="1"/>
  <c r="R19" i="2"/>
  <c r="R20" i="2"/>
  <c r="R21" i="2"/>
  <c r="R22" i="2"/>
  <c r="R23" i="2"/>
  <c r="R24" i="2"/>
  <c r="R25" i="2"/>
  <c r="R26" i="2"/>
  <c r="R27" i="2"/>
  <c r="R28" i="2"/>
  <c r="R29" i="2"/>
  <c r="AK26" i="1"/>
  <c r="AJ26" i="1"/>
  <c r="S18" i="1"/>
  <c r="S19" i="1"/>
  <c r="S20" i="1"/>
  <c r="S21" i="1"/>
  <c r="S22" i="1"/>
  <c r="S23" i="1"/>
  <c r="S24" i="1"/>
  <c r="S25" i="1"/>
  <c r="S26" i="1"/>
  <c r="AN26" i="1" s="1"/>
  <c r="S27" i="1"/>
  <c r="R18" i="1"/>
  <c r="R19" i="1"/>
  <c r="R20" i="1"/>
  <c r="R21" i="1"/>
  <c r="R22" i="1"/>
  <c r="R23" i="1"/>
  <c r="R24" i="1"/>
  <c r="R25" i="1"/>
  <c r="R26" i="1"/>
  <c r="R27" i="1"/>
  <c r="R17" i="1"/>
  <c r="AO25" i="2" l="1"/>
  <c r="AO30" i="2" l="1"/>
  <c r="AJ30" i="2"/>
  <c r="AN25" i="2"/>
  <c r="AK30" i="2" l="1"/>
  <c r="AN30" i="2" s="1"/>
  <c r="AO18" i="1" l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8" i="1"/>
  <c r="AO17" i="1"/>
  <c r="AJ38" i="1" l="1"/>
  <c r="AK38" i="1"/>
  <c r="AN38" i="1" s="1"/>
  <c r="AO42" i="2"/>
  <c r="AO34" i="3" l="1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17" i="3"/>
  <c r="AO18" i="2"/>
  <c r="AO19" i="2"/>
  <c r="AO20" i="2"/>
  <c r="AO21" i="2"/>
  <c r="AO22" i="2"/>
  <c r="AO23" i="2"/>
  <c r="AO24" i="2"/>
  <c r="AO26" i="2"/>
  <c r="AO27" i="2"/>
  <c r="AO28" i="2"/>
  <c r="AO29" i="2"/>
  <c r="AO31" i="2"/>
  <c r="AO32" i="2"/>
  <c r="AO33" i="2"/>
  <c r="AO34" i="2"/>
  <c r="AO35" i="2"/>
  <c r="AO36" i="2"/>
  <c r="AO37" i="2"/>
  <c r="AO38" i="2"/>
  <c r="AO39" i="2"/>
  <c r="AO40" i="2"/>
  <c r="AO41" i="2"/>
  <c r="AO44" i="2"/>
  <c r="AO17" i="2"/>
  <c r="S17" i="1"/>
  <c r="AN17" i="1" s="1"/>
  <c r="AN32" i="3" l="1"/>
  <c r="AN30" i="3"/>
  <c r="S28" i="3"/>
  <c r="AN28" i="3" s="1"/>
  <c r="R28" i="3"/>
  <c r="S26" i="3"/>
  <c r="AN26" i="3" s="1"/>
  <c r="R26" i="3"/>
  <c r="S25" i="3"/>
  <c r="AN25" i="3" s="1"/>
  <c r="R25" i="3"/>
  <c r="S23" i="3"/>
  <c r="AN23" i="3" s="1"/>
  <c r="R23" i="3"/>
  <c r="S22" i="3"/>
  <c r="AN22" i="3" s="1"/>
  <c r="R22" i="3"/>
  <c r="S21" i="3"/>
  <c r="AN21" i="3" s="1"/>
  <c r="R21" i="3"/>
  <c r="S20" i="3"/>
  <c r="AN20" i="3" s="1"/>
  <c r="R20" i="3"/>
  <c r="S19" i="3"/>
  <c r="AN19" i="3" s="1"/>
  <c r="R19" i="3"/>
  <c r="S17" i="3"/>
  <c r="AN17" i="3" s="1"/>
  <c r="R17" i="3"/>
  <c r="AN33" i="3"/>
  <c r="AN31" i="3"/>
  <c r="AK29" i="3"/>
  <c r="AN29" i="3" s="1"/>
  <c r="AJ29" i="3"/>
  <c r="AN27" i="3"/>
  <c r="AN18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M35" i="3"/>
  <c r="S38" i="2"/>
  <c r="AN38" i="2" s="1"/>
  <c r="R38" i="2"/>
  <c r="S36" i="2"/>
  <c r="AN36" i="2" s="1"/>
  <c r="R36" i="2"/>
  <c r="S35" i="2"/>
  <c r="AN35" i="2" s="1"/>
  <c r="R35" i="2"/>
  <c r="S34" i="2"/>
  <c r="AN34" i="2" s="1"/>
  <c r="R34" i="2"/>
  <c r="S33" i="2"/>
  <c r="AN33" i="2" s="1"/>
  <c r="R33" i="2"/>
  <c r="AN24" i="2"/>
  <c r="AN23" i="2"/>
  <c r="AN22" i="2"/>
  <c r="AN21" i="2"/>
  <c r="AN18" i="2"/>
  <c r="R18" i="2"/>
  <c r="S17" i="2"/>
  <c r="AN17" i="2" s="1"/>
  <c r="R17" i="2"/>
  <c r="AN44" i="2"/>
  <c r="AN26" i="2"/>
  <c r="AN20" i="2"/>
  <c r="AN19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M45" i="2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5" i="1"/>
  <c r="AJ25" i="1"/>
  <c r="AK24" i="1"/>
  <c r="AJ24" i="1"/>
  <c r="AK23" i="1"/>
  <c r="AJ23" i="1"/>
  <c r="AK22" i="1"/>
  <c r="AJ22" i="1"/>
  <c r="AK21" i="1"/>
  <c r="AJ21" i="1"/>
  <c r="AK20" i="1"/>
  <c r="AK18" i="1"/>
  <c r="AN18" i="1" s="1"/>
  <c r="AJ18" i="1"/>
  <c r="S37" i="1"/>
  <c r="R37" i="1"/>
  <c r="S36" i="1"/>
  <c r="R36" i="1"/>
  <c r="S32" i="1"/>
  <c r="R32" i="1"/>
  <c r="S31" i="1"/>
  <c r="R31" i="1"/>
  <c r="S30" i="1"/>
  <c r="R30" i="1"/>
  <c r="S29" i="1"/>
  <c r="R29" i="1"/>
  <c r="S28" i="1"/>
  <c r="R28" i="1"/>
  <c r="AO45" i="2" l="1"/>
  <c r="AN34" i="3"/>
  <c r="AN20" i="1"/>
  <c r="AN23" i="1"/>
  <c r="AN36" i="1"/>
  <c r="AN28" i="1"/>
  <c r="AN31" i="1"/>
  <c r="AN24" i="1"/>
  <c r="AN29" i="1"/>
  <c r="AN32" i="1"/>
  <c r="AN37" i="1"/>
  <c r="AN30" i="1"/>
  <c r="AN33" i="1"/>
  <c r="AN35" i="1"/>
  <c r="AN34" i="1"/>
  <c r="AN27" i="1"/>
  <c r="AN25" i="1"/>
  <c r="AN22" i="1"/>
  <c r="AN21" i="1"/>
  <c r="AN19" i="1"/>
  <c r="S35" i="3"/>
  <c r="AO35" i="3"/>
  <c r="AK35" i="3"/>
  <c r="AJ35" i="3"/>
  <c r="R35" i="3"/>
  <c r="R45" i="2"/>
  <c r="AJ45" i="2"/>
  <c r="AK45" i="2"/>
  <c r="S45" i="2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U39" i="1"/>
  <c r="V39" i="1"/>
  <c r="AM39" i="1"/>
  <c r="D39" i="1"/>
  <c r="AO39" i="1" l="1"/>
  <c r="AN35" i="3"/>
  <c r="AN45" i="2"/>
  <c r="AJ39" i="1"/>
  <c r="AK39" i="1"/>
  <c r="R39" i="1"/>
  <c r="S39" i="1"/>
  <c r="AN39" i="1" l="1"/>
</calcChain>
</file>

<file path=xl/sharedStrings.xml><?xml version="1.0" encoding="utf-8"?>
<sst xmlns="http://schemas.openxmlformats.org/spreadsheetml/2006/main" count="394" uniqueCount="132">
  <si>
    <t>Szczegółowy Program Studiów na rok akademicki 2025/2026</t>
  </si>
  <si>
    <t>Wydział Nauk o Zdrowiu</t>
  </si>
  <si>
    <r>
      <t xml:space="preserve">Kierunek </t>
    </r>
    <r>
      <rPr>
        <b/>
        <sz val="11"/>
        <color rgb="FFC00000"/>
        <rFont val="Arial"/>
        <family val="2"/>
        <charset val="238"/>
      </rPr>
      <t>ZDROWIE PUBLICZNE I stopień</t>
    </r>
  </si>
  <si>
    <t>Rok studiów 1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</si>
  <si>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</si>
  <si>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</si>
  <si>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</si>
  <si>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</si>
  <si>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</si>
  <si>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</si>
  <si>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</si>
  <si>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</si>
  <si>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</si>
  <si>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</si>
  <si>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</si>
  <si>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</si>
  <si>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</si>
  <si>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</si>
  <si>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</si>
  <si>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</si>
  <si>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 ¹  ²</t>
  </si>
  <si>
    <t>ćwiczenia specjalistyczne - magisterskie (CM)  ²</t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</si>
  <si>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</si>
  <si>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</si>
  <si>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</si>
  <si>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</si>
  <si>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</si>
  <si>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</si>
  <si>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</si>
  <si>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</si>
  <si>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</si>
  <si>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zajęcia praktyczne przy pacjencie (PP)   ¹ ²</t>
  </si>
  <si>
    <t>ćwiczenia specjalistyczne - magisterskie (CM)     ²</t>
  </si>
  <si>
    <t>obowiązkowe</t>
  </si>
  <si>
    <t xml:space="preserve">propedeutyka medycyny </t>
  </si>
  <si>
    <t>zal/o</t>
  </si>
  <si>
    <t>propedeutyka zdrowia publicznego 1</t>
  </si>
  <si>
    <t xml:space="preserve">nauka o człowieku </t>
  </si>
  <si>
    <t>egz</t>
  </si>
  <si>
    <t>podstawy demografii</t>
  </si>
  <si>
    <t>podstawy epidemiologii (egz)</t>
  </si>
  <si>
    <t>podstawy socjologii</t>
  </si>
  <si>
    <t>podstawy psychologii</t>
  </si>
  <si>
    <t>technologie informacyjne</t>
  </si>
  <si>
    <t>ograniczonego wyboru</t>
  </si>
  <si>
    <t xml:space="preserve">zarządzanie karierą/sztuka autoprezentacji i wystąpień publicznych </t>
  </si>
  <si>
    <t>język angielski</t>
  </si>
  <si>
    <t>wychowanie fizyczne</t>
  </si>
  <si>
    <t xml:space="preserve">fizjologia </t>
  </si>
  <si>
    <t>propedeutyka zdrowia publicznego 2</t>
  </si>
  <si>
    <t>podstawy zdrowia środowiskowego (egz)</t>
  </si>
  <si>
    <t>podstawy organizacji i zarządzania</t>
  </si>
  <si>
    <t>podstawy makro i mikroekonomii</t>
  </si>
  <si>
    <t>podstawy prawa</t>
  </si>
  <si>
    <t>podstawy komunikacji interpersonalnej</t>
  </si>
  <si>
    <t>zal</t>
  </si>
  <si>
    <t>ochrona danych w systemie ochrony zdrowia/ systemy informacji w ochronie zdrowia</t>
  </si>
  <si>
    <t xml:space="preserve">społeczeństwo obywatelskie/kapitał społeczny </t>
  </si>
  <si>
    <t>praktyka zawodowa 1</t>
  </si>
  <si>
    <t>praktyka zawodowa 2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</si>
  <si>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</si>
  <si>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</si>
  <si>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</si>
  <si>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dr hab. Łukasz Rypicz</t>
  </si>
  <si>
    <t>data i podpis Dziekana Wydziału</t>
  </si>
  <si>
    <t>………………………………………………</t>
  </si>
  <si>
    <t xml:space="preserve">dr Dorota Kiedik </t>
  </si>
  <si>
    <t>Uzgodniono z Samorządem</t>
  </si>
  <si>
    <t>Sporządził</t>
  </si>
  <si>
    <t>Szczegółowy Program Studiów na rok akademicki 2026/2027</t>
  </si>
  <si>
    <t>Rok studiów 2</t>
  </si>
  <si>
    <t xml:space="preserve">Przedmiot 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</si>
  <si>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</si>
  <si>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</si>
  <si>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</si>
  <si>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filozofia</t>
  </si>
  <si>
    <t>podstawy logiki</t>
  </si>
  <si>
    <t>podstawy promocji zdrowia</t>
  </si>
  <si>
    <t xml:space="preserve">systemy ochrony zdrowia </t>
  </si>
  <si>
    <t>ochrona własności intelektualnej</t>
  </si>
  <si>
    <t>zarządzanie jakością</t>
  </si>
  <si>
    <t xml:space="preserve">finanse i rachunkowość w ochronie zdrowia </t>
  </si>
  <si>
    <t xml:space="preserve">rozliczanie świadczeń zdrowotnych </t>
  </si>
  <si>
    <t xml:space="preserve">metody i techniki badań naukowych </t>
  </si>
  <si>
    <t>podstawy psychologii zdrowia/podstawy psychopatologii</t>
  </si>
  <si>
    <t>wolnego wyboru/ fakultatywne</t>
  </si>
  <si>
    <t xml:space="preserve">moduł wolnego wyboru A1- Organizacja i zarządzanie </t>
  </si>
  <si>
    <t>moduł wolnego wyboru B1 - Bezpieczeństwo zdrowotne i śrdowiskowe</t>
  </si>
  <si>
    <t xml:space="preserve">moduł wolnego wyboru C1 -Porfilaktyka i promocja zdrowia </t>
  </si>
  <si>
    <t>podstawy etyki i deontologii</t>
  </si>
  <si>
    <t>socjologia  medycyny</t>
  </si>
  <si>
    <t>podstawy nadzoru sanitarno- epidemiologicznego</t>
  </si>
  <si>
    <t>podstawy polityki społecznej i zdrowotnej</t>
  </si>
  <si>
    <t>zarządzanie strategiczne i  operacyjne w ochronie zdrowia</t>
  </si>
  <si>
    <t xml:space="preserve">rola organizacji pozarządowych w systemie ochrony zdrowia/znaczenie sektora NGO w polityce zdrowotnej </t>
  </si>
  <si>
    <t xml:space="preserve">podstawy opieki koordynowowanej w systemach ochrony zdrowia </t>
  </si>
  <si>
    <t>pierwsza pomoc</t>
  </si>
  <si>
    <t>analiza statystyczna/statystyka w medycynie</t>
  </si>
  <si>
    <t xml:space="preserve">moduł wolnego wyboru A2- Organizacja i zarządzanie </t>
  </si>
  <si>
    <t>moduł wolnego wyboru B2 - Bezpieczeństwo zdrowotne i śrdowiskowe</t>
  </si>
  <si>
    <t xml:space="preserve">moduł wolnego wyboru C2 -Porfilaktyka i promocja zdrowia </t>
  </si>
  <si>
    <t>praktyka zawodowa 3</t>
  </si>
  <si>
    <t>praktyka zawodowa 4</t>
  </si>
  <si>
    <t>Szczegółowy Program Studiów na rok akademicki 2027/2028</t>
  </si>
  <si>
    <t>Rok studiów 3</t>
  </si>
  <si>
    <r>
      <t xml:space="preserve">zajęcia praktyczne przy pacjencie (PP)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</si>
  <si>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</si>
  <si>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</si>
  <si>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</t>
    </r>
    <r>
      <rPr>
        <sz val="11"/>
        <rFont val="Calibri"/>
        <family val="2"/>
        <charset val="238"/>
      </rPr>
      <t>²</t>
    </r>
  </si>
  <si>
    <t>psychologia społeczna</t>
  </si>
  <si>
    <t>podstawy żywienia człowieka</t>
  </si>
  <si>
    <t>podstawy marketingu</t>
  </si>
  <si>
    <t>farmakoekonomika</t>
  </si>
  <si>
    <t>podstawy EBM (evidence-based medicine)</t>
  </si>
  <si>
    <t xml:space="preserve">zarządzanie zmianą/strategie zarządzania zmianą </t>
  </si>
  <si>
    <t>bezpieczeństwo i higiena pracy/ocena ryzyka zawodowego</t>
  </si>
  <si>
    <t>jakość życia / badania jakościowe w ochronie zdrowia</t>
  </si>
  <si>
    <t>obowiązkowy</t>
  </si>
  <si>
    <t xml:space="preserve">przygotowanie do egzaminu dyplomowego </t>
  </si>
  <si>
    <t xml:space="preserve">moduł wolnego wyboru A3- Organizacja i zarządzanie </t>
  </si>
  <si>
    <t>moduł wolnego wyboru B3 - Bezpieczeństwo zdrowotne i śrdowiskowe</t>
  </si>
  <si>
    <t xml:space="preserve">moduł wolnego wyboru C3 -Porfilaktyka i promocja zdrowia </t>
  </si>
  <si>
    <t xml:space="preserve">prawo ochrony zdrowia </t>
  </si>
  <si>
    <t>HTA Health Technology Assesment</t>
  </si>
  <si>
    <t>uzależnienia / elementy interwencji kryzysowej</t>
  </si>
  <si>
    <t xml:space="preserve">moduł wolnego wyboru 4A- Organizacja i zarządzanie </t>
  </si>
  <si>
    <t>moduł wolnego wyboru 4B - Bezpieczeństwo zdrowotne i śrdowiskowe</t>
  </si>
  <si>
    <t xml:space="preserve">moduł wolnego wyboru 4C -Profilaktyka i promocja zdrowia </t>
  </si>
  <si>
    <t>Uchwała Senatu nr 2720 z dnia 26 lutego 2025 r.</t>
  </si>
  <si>
    <t>z.m. Uchwała Senatu nr 2772 z dnia 25 czerwca 2025 r.</t>
  </si>
  <si>
    <t>z.m. Uchwała Senatu nr 2796 z dnia 24 wrzesnia 2025 r.</t>
  </si>
  <si>
    <t>z.m. Uchwała Senatu nr 2867 z dnia 18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</si>
</sst>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2" fillId="0" borderId="0" xfId="0" applyFont="1"/>
    <xf numFmtId="0" fontId="1" fillId="0" borderId="0" xfId="0" applyFont="1" applyAlignment="1">
      <alignment wrapText="1"/>
    </xf>
    <xf numFmtId="0" fontId="1" fillId="0" borderId="20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1" fillId="0" borderId="13" xfId="0" applyFont="1" applyBorder="1" applyAlignment="1">
      <alignment textRotation="90"/>
    </xf>
    <xf numFmtId="164" fontId="2" fillId="0" borderId="2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textRotation="90"/>
    </xf>
    <xf numFmtId="0" fontId="2" fillId="0" borderId="21" xfId="0" applyFont="1" applyBorder="1" applyAlignment="1">
      <alignment textRotation="90"/>
    </xf>
    <xf numFmtId="0" fontId="11" fillId="0" borderId="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vertical="center"/>
    </xf>
    <xf numFmtId="2" fontId="11" fillId="0" borderId="5" xfId="0" applyNumberFormat="1" applyFont="1" applyBorder="1" applyAlignment="1">
      <alignment vertical="center"/>
    </xf>
    <xf numFmtId="1" fontId="11" fillId="0" borderId="5" xfId="0" applyNumberFormat="1" applyFont="1" applyBorder="1" applyAlignment="1">
      <alignment vertical="center"/>
    </xf>
    <xf numFmtId="2" fontId="11" fillId="0" borderId="8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horizontal="center"/>
    </xf>
    <xf numFmtId="0" fontId="16" fillId="0" borderId="5" xfId="0" applyFont="1" applyBorder="1" applyAlignment="1">
      <alignment vertical="center"/>
    </xf>
    <xf numFmtId="164" fontId="16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9" fillId="0" borderId="0" xfId="0" applyFont="1"/>
    <xf numFmtId="0" fontId="6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readingOrder="1"/>
    </xf>
    <xf numFmtId="164" fontId="11" fillId="0" borderId="5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readingOrder="1"/>
    </xf>
    <xf numFmtId="0" fontId="11" fillId="0" borderId="5" xfId="0" applyFont="1" applyBorder="1" applyAlignment="1">
      <alignment horizontal="center" readingOrder="1"/>
    </xf>
    <xf numFmtId="0" fontId="1" fillId="2" borderId="5" xfId="0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readingOrder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vertical="center"/>
    </xf>
    <xf numFmtId="164" fontId="15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0" fontId="8" fillId="0" borderId="21" xfId="0" applyFont="1" applyBorder="1" applyAlignment="1">
      <alignment textRotation="90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/>
    </xf>
    <xf numFmtId="0" fontId="4" fillId="0" borderId="13" xfId="0" applyFont="1" applyBorder="1" applyAlignment="1">
      <alignment textRotation="90"/>
    </xf>
    <xf numFmtId="0" fontId="4" fillId="0" borderId="20" xfId="0" applyFont="1" applyBorder="1" applyAlignment="1">
      <alignment textRotation="90"/>
    </xf>
    <xf numFmtId="0" fontId="4" fillId="0" borderId="21" xfId="0" applyFont="1" applyBorder="1" applyAlignment="1">
      <alignment textRotation="90"/>
    </xf>
    <xf numFmtId="0" fontId="17" fillId="0" borderId="21" xfId="0" applyFont="1" applyBorder="1" applyAlignment="1">
      <alignment textRotation="90"/>
    </xf>
    <xf numFmtId="0" fontId="17" fillId="0" borderId="14" xfId="0" applyFont="1" applyBorder="1" applyAlignment="1">
      <alignment textRotation="90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1" fontId="1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wrapText="1"/>
    </xf>
    <xf numFmtId="164" fontId="2" fillId="0" borderId="36" xfId="0" applyNumberFormat="1" applyFont="1" applyBorder="1" applyAlignment="1">
      <alignment horizontal="center"/>
    </xf>
    <xf numFmtId="164" fontId="17" fillId="0" borderId="24" xfId="0" applyNumberFormat="1" applyFont="1" applyBorder="1" applyAlignment="1">
      <alignment horizontal="center"/>
    </xf>
    <xf numFmtId="164" fontId="17" fillId="0" borderId="2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15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10" xfId="0" applyFont="1" applyBorder="1" applyAlignment="1">
      <alignment horizontal="right" textRotation="90"/>
    </xf>
    <xf numFmtId="0" fontId="2" fillId="0" borderId="1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7" fillId="0" borderId="3" xfId="0" applyFont="1" applyBorder="1" applyAlignment="1">
      <alignment horizontal="right" textRotation="90"/>
    </xf>
    <xf numFmtId="0" fontId="17" fillId="0" borderId="0" xfId="0" applyFont="1" applyAlignment="1">
      <alignment horizontal="right" textRotation="90"/>
    </xf>
    <xf numFmtId="0" fontId="17" fillId="0" borderId="10" xfId="0" applyFont="1" applyBorder="1" applyAlignment="1">
      <alignment horizontal="right" textRotation="90"/>
    </xf>
    <xf numFmtId="0" fontId="17" fillId="0" borderId="18" xfId="0" applyFont="1" applyBorder="1" applyAlignment="1">
      <alignment horizontal="right" textRotation="90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2425595</xdr:colOff>
      <xdr:row>5</xdr:row>
      <xdr:rowOff>3279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45"/>
  <sheetViews>
    <sheetView showZeros="0" tabSelected="1" view="pageLayout" zoomScale="93" zoomScaleNormal="130" zoomScaleSheetLayoutView="100" zoomScalePageLayoutView="93" workbookViewId="0">
      <selection activeCell="J4" sqref="J4"/>
    </sheetView>
  </sheetViews>
  <sheetFormatPr defaultColWidth="1.7109375" defaultRowHeight="12.75" x14ac:dyDescent="0.2"/>
  <cols>
    <col min="1" max="1" width="4.28515625" style="4" customWidth="1"/>
    <col min="2" max="2" width="14.85546875" style="5" customWidth="1"/>
    <col min="3" max="3" width="36.42578125" style="5" customWidth="1"/>
    <col min="4" max="5" width="5.7109375" style="5" customWidth="1"/>
    <col min="6" max="6" width="6.140625" style="5" bestFit="1" customWidth="1"/>
    <col min="7" max="17" width="5.7109375" style="5" customWidth="1"/>
    <col min="18" max="19" width="6.140625" style="5" bestFit="1" customWidth="1"/>
    <col min="20" max="20" width="5.7109375" style="5" customWidth="1"/>
    <col min="21" max="21" width="5.7109375" style="7" customWidth="1"/>
    <col min="22" max="22" width="6.140625" style="5" bestFit="1" customWidth="1"/>
    <col min="23" max="23" width="5.7109375" style="5" customWidth="1"/>
    <col min="24" max="24" width="6.140625" style="5" bestFit="1" customWidth="1"/>
    <col min="25" max="35" width="5.7109375" style="5" customWidth="1"/>
    <col min="36" max="37" width="6.140625" style="5" bestFit="1" customWidth="1"/>
    <col min="38" max="38" width="6.85546875" style="5" customWidth="1"/>
    <col min="39" max="39" width="4.85546875" style="7" customWidth="1"/>
    <col min="40" max="40" width="6.7109375" style="5" customWidth="1"/>
    <col min="41" max="41" width="5.7109375" style="5" customWidth="1"/>
    <col min="42" max="16384" width="1.7109375" style="5"/>
  </cols>
  <sheetData>
    <row r="2" spans="1:41" x14ac:dyDescent="0.2">
      <c r="AJ2"/>
      <c r="AK2"/>
      <c r="AL2"/>
      <c r="AM2" s="42"/>
      <c r="AN2"/>
    </row>
    <row r="3" spans="1:41" x14ac:dyDescent="0.2">
      <c r="AI3" s="107"/>
      <c r="AJ3" s="108"/>
      <c r="AK3" s="108"/>
      <c r="AL3" s="108"/>
      <c r="AM3" s="108"/>
    </row>
    <row r="4" spans="1:41" x14ac:dyDescent="0.2">
      <c r="AJ4" s="43"/>
      <c r="AK4"/>
      <c r="AL4"/>
      <c r="AM4" s="42"/>
      <c r="AN4"/>
    </row>
    <row r="5" spans="1:41" x14ac:dyDescent="0.2">
      <c r="AI5" s="107"/>
      <c r="AJ5" s="108"/>
      <c r="AK5" s="108"/>
      <c r="AL5" s="108"/>
      <c r="AM5" s="108"/>
    </row>
    <row r="6" spans="1:41" s="2" customFormat="1" ht="20.100000000000001" customHeight="1" x14ac:dyDescent="0.2">
      <c r="A6" s="113" t="s">
        <v>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</row>
    <row r="7" spans="1:41" x14ac:dyDescent="0.2">
      <c r="M7" s="5" t="s">
        <v>128</v>
      </c>
      <c r="Q7" s="7"/>
    </row>
    <row r="8" spans="1:41" s="3" customFormat="1" ht="15" customHeight="1" x14ac:dyDescent="0.25">
      <c r="A8" s="21" t="s">
        <v>1</v>
      </c>
      <c r="M8" s="3" t="s">
        <v>129</v>
      </c>
      <c r="U8" s="8"/>
      <c r="AM8" s="8"/>
    </row>
    <row r="9" spans="1:41" s="3" customFormat="1" ht="15" customHeight="1" x14ac:dyDescent="0.25">
      <c r="A9" s="21" t="s">
        <v>2</v>
      </c>
      <c r="M9" s="3" t="s">
        <v>130</v>
      </c>
      <c r="U9" s="8"/>
      <c r="AM9" s="8"/>
    </row>
    <row r="10" spans="1:41" s="3" customFormat="1" ht="15" customHeight="1" x14ac:dyDescent="0.25">
      <c r="A10" s="21" t="s">
        <v>3</v>
      </c>
      <c r="M10" s="131" t="s">
        <v>131</v>
      </c>
      <c r="N10" s="131"/>
      <c r="O10" s="131"/>
      <c r="P10" s="131"/>
      <c r="Q10" s="131"/>
      <c r="R10" s="131"/>
      <c r="S10" s="131"/>
      <c r="T10" s="131"/>
      <c r="U10" s="131"/>
      <c r="AM10" s="8"/>
    </row>
    <row r="11" spans="1:41" s="3" customFormat="1" ht="15" customHeight="1" x14ac:dyDescent="0.25">
      <c r="A11" s="21" t="s">
        <v>4</v>
      </c>
      <c r="U11" s="8"/>
      <c r="AM11" s="8"/>
    </row>
    <row r="12" spans="1:41" ht="15" customHeight="1" x14ac:dyDescent="0.25">
      <c r="A12" s="22" t="s">
        <v>5</v>
      </c>
    </row>
    <row r="14" spans="1:41" ht="13.5" thickBot="1" x14ac:dyDescent="0.25"/>
    <row r="15" spans="1:41" ht="13.5" customHeight="1" thickBot="1" x14ac:dyDescent="0.25">
      <c r="A15" s="97" t="s">
        <v>6</v>
      </c>
      <c r="B15" s="6"/>
      <c r="C15" s="99" t="s">
        <v>7</v>
      </c>
      <c r="D15" s="115" t="s">
        <v>8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6"/>
      <c r="V15" s="114" t="s">
        <v>9</v>
      </c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09" t="s">
        <v>10</v>
      </c>
      <c r="AO15" s="111" t="s">
        <v>11</v>
      </c>
    </row>
    <row r="16" spans="1:41" ht="233.25" thickBot="1" x14ac:dyDescent="0.25">
      <c r="A16" s="98"/>
      <c r="B16" s="44" t="s">
        <v>12</v>
      </c>
      <c r="C16" s="100"/>
      <c r="D16" s="11" t="s">
        <v>13</v>
      </c>
      <c r="E16" s="11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  <c r="N16" s="12" t="s">
        <v>23</v>
      </c>
      <c r="O16" s="12" t="s">
        <v>24</v>
      </c>
      <c r="P16" s="12" t="s">
        <v>25</v>
      </c>
      <c r="Q16" s="12" t="s">
        <v>26</v>
      </c>
      <c r="R16" s="12" t="s">
        <v>27</v>
      </c>
      <c r="S16" s="12" t="s">
        <v>28</v>
      </c>
      <c r="T16" s="12" t="s">
        <v>29</v>
      </c>
      <c r="U16" s="25" t="s">
        <v>30</v>
      </c>
      <c r="V16" s="13" t="s">
        <v>13</v>
      </c>
      <c r="W16" s="12" t="s">
        <v>14</v>
      </c>
      <c r="X16" s="12" t="s">
        <v>15</v>
      </c>
      <c r="Y16" s="12" t="s">
        <v>16</v>
      </c>
      <c r="Z16" s="11" t="s">
        <v>17</v>
      </c>
      <c r="AA16" s="11" t="s">
        <v>18</v>
      </c>
      <c r="AB16" s="11" t="s">
        <v>19</v>
      </c>
      <c r="AC16" s="12" t="s">
        <v>31</v>
      </c>
      <c r="AD16" s="12" t="s">
        <v>32</v>
      </c>
      <c r="AE16" s="12" t="s">
        <v>22</v>
      </c>
      <c r="AF16" s="12" t="s">
        <v>23</v>
      </c>
      <c r="AG16" s="12" t="s">
        <v>24</v>
      </c>
      <c r="AH16" s="12" t="s">
        <v>25</v>
      </c>
      <c r="AI16" s="12" t="s">
        <v>26</v>
      </c>
      <c r="AJ16" s="12" t="s">
        <v>27</v>
      </c>
      <c r="AK16" s="12" t="s">
        <v>28</v>
      </c>
      <c r="AL16" s="12" t="s">
        <v>29</v>
      </c>
      <c r="AM16" s="26" t="s">
        <v>30</v>
      </c>
      <c r="AN16" s="110"/>
      <c r="AO16" s="112"/>
    </row>
    <row r="17" spans="1:41" ht="15" customHeight="1" x14ac:dyDescent="0.2">
      <c r="A17" s="58">
        <v>1</v>
      </c>
      <c r="B17" s="59" t="s">
        <v>33</v>
      </c>
      <c r="C17" s="60" t="s">
        <v>34</v>
      </c>
      <c r="D17" s="61">
        <v>15</v>
      </c>
      <c r="E17" s="62"/>
      <c r="F17" s="61">
        <v>15</v>
      </c>
      <c r="G17" s="37"/>
      <c r="H17" s="37"/>
      <c r="I17" s="37"/>
      <c r="J17" s="37"/>
      <c r="K17" s="37"/>
      <c r="L17" s="63"/>
      <c r="M17" s="63"/>
      <c r="N17" s="63"/>
      <c r="O17" s="63"/>
      <c r="P17" s="63"/>
      <c r="Q17" s="63"/>
      <c r="R17" s="37">
        <f t="shared" ref="R17:R37" si="0">SUM(D17:P17)-N17</f>
        <v>30</v>
      </c>
      <c r="S17" s="63">
        <f t="shared" ref="S17:S37" si="1">SUM(D17:Q17)</f>
        <v>30</v>
      </c>
      <c r="T17" s="64" t="s">
        <v>35</v>
      </c>
      <c r="U17" s="33">
        <v>3</v>
      </c>
      <c r="V17" s="37"/>
      <c r="W17" s="59"/>
      <c r="X17" s="59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62"/>
      <c r="AM17" s="65"/>
      <c r="AN17" s="66">
        <f>S17+AK17</f>
        <v>30</v>
      </c>
      <c r="AO17" s="67">
        <f>U17+AM17</f>
        <v>3</v>
      </c>
    </row>
    <row r="18" spans="1:41" ht="15" customHeight="1" x14ac:dyDescent="0.2">
      <c r="A18" s="20">
        <v>2</v>
      </c>
      <c r="B18" s="30" t="s">
        <v>33</v>
      </c>
      <c r="C18" s="31" t="s">
        <v>36</v>
      </c>
      <c r="D18" s="40">
        <v>20</v>
      </c>
      <c r="E18" s="48"/>
      <c r="F18" s="40">
        <v>20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 t="shared" si="0"/>
        <v>40</v>
      </c>
      <c r="S18" s="49">
        <f t="shared" si="1"/>
        <v>40</v>
      </c>
      <c r="T18" s="27" t="s">
        <v>35</v>
      </c>
      <c r="U18" s="34">
        <v>3</v>
      </c>
      <c r="V18" s="52"/>
      <c r="W18" s="48"/>
      <c r="X18" s="52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>
        <f>SUM(V18:AH18)</f>
        <v>0</v>
      </c>
      <c r="AK18" s="29">
        <f>SUM(V18:AI18)</f>
        <v>0</v>
      </c>
      <c r="AL18" s="53"/>
      <c r="AM18" s="51"/>
      <c r="AN18" s="51">
        <f t="shared" ref="AN18:AN38" si="2">S18+AK18</f>
        <v>40</v>
      </c>
      <c r="AO18" s="68">
        <f t="shared" ref="AO18:AO38" si="3">U18+AM18</f>
        <v>3</v>
      </c>
    </row>
    <row r="19" spans="1:41" ht="15" customHeight="1" x14ac:dyDescent="0.2">
      <c r="A19" s="20">
        <v>3</v>
      </c>
      <c r="B19" s="30" t="s">
        <v>33</v>
      </c>
      <c r="C19" s="54" t="s">
        <v>37</v>
      </c>
      <c r="D19" s="40">
        <v>20</v>
      </c>
      <c r="E19" s="48"/>
      <c r="F19" s="40"/>
      <c r="G19" s="29"/>
      <c r="H19" s="29">
        <v>20</v>
      </c>
      <c r="I19" s="29"/>
      <c r="J19" s="29"/>
      <c r="K19" s="29"/>
      <c r="L19" s="49"/>
      <c r="M19" s="49"/>
      <c r="N19" s="49"/>
      <c r="O19" s="49"/>
      <c r="P19" s="49"/>
      <c r="Q19" s="49"/>
      <c r="R19" s="29">
        <f t="shared" si="0"/>
        <v>40</v>
      </c>
      <c r="S19" s="49">
        <f t="shared" si="1"/>
        <v>40</v>
      </c>
      <c r="T19" s="27" t="s">
        <v>38</v>
      </c>
      <c r="U19" s="34">
        <v>3</v>
      </c>
      <c r="V19" s="29"/>
      <c r="W19" s="30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48"/>
      <c r="AM19" s="50"/>
      <c r="AN19" s="51">
        <f t="shared" si="2"/>
        <v>40</v>
      </c>
      <c r="AO19" s="68">
        <f t="shared" si="3"/>
        <v>3</v>
      </c>
    </row>
    <row r="20" spans="1:41" ht="15" customHeight="1" x14ac:dyDescent="0.2">
      <c r="A20" s="20">
        <v>4</v>
      </c>
      <c r="B20" s="30" t="s">
        <v>33</v>
      </c>
      <c r="C20" s="31" t="s">
        <v>39</v>
      </c>
      <c r="D20" s="55">
        <v>10</v>
      </c>
      <c r="E20" s="48"/>
      <c r="F20" s="40">
        <v>10</v>
      </c>
      <c r="G20" s="29"/>
      <c r="H20" s="29"/>
      <c r="I20" s="29"/>
      <c r="J20" s="29"/>
      <c r="K20" s="29"/>
      <c r="L20" s="49"/>
      <c r="M20" s="49"/>
      <c r="N20" s="49"/>
      <c r="O20" s="49"/>
      <c r="P20" s="49"/>
      <c r="Q20" s="49"/>
      <c r="R20" s="29">
        <f t="shared" si="0"/>
        <v>20</v>
      </c>
      <c r="S20" s="49">
        <f t="shared" si="1"/>
        <v>20</v>
      </c>
      <c r="T20" s="27" t="s">
        <v>35</v>
      </c>
      <c r="U20" s="34">
        <v>3</v>
      </c>
      <c r="V20" s="52"/>
      <c r="W20" s="48"/>
      <c r="X20" s="52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>
        <f>SUM(V20:AI20)</f>
        <v>0</v>
      </c>
      <c r="AL20" s="48"/>
      <c r="AM20" s="50"/>
      <c r="AN20" s="51">
        <f t="shared" si="2"/>
        <v>20</v>
      </c>
      <c r="AO20" s="68">
        <f t="shared" si="3"/>
        <v>3</v>
      </c>
    </row>
    <row r="21" spans="1:41" ht="15" customHeight="1" x14ac:dyDescent="0.2">
      <c r="A21" s="20">
        <v>5</v>
      </c>
      <c r="B21" s="30" t="s">
        <v>33</v>
      </c>
      <c r="C21" s="31" t="s">
        <v>40</v>
      </c>
      <c r="D21" s="55">
        <v>10</v>
      </c>
      <c r="E21" s="48"/>
      <c r="F21" s="40">
        <v>15</v>
      </c>
      <c r="G21" s="29"/>
      <c r="H21" s="29"/>
      <c r="I21" s="29"/>
      <c r="J21" s="29"/>
      <c r="K21" s="29"/>
      <c r="L21" s="49"/>
      <c r="M21" s="49"/>
      <c r="N21" s="49"/>
      <c r="O21" s="49"/>
      <c r="P21" s="49"/>
      <c r="Q21" s="49"/>
      <c r="R21" s="29">
        <f t="shared" si="0"/>
        <v>25</v>
      </c>
      <c r="S21" s="49">
        <f t="shared" si="1"/>
        <v>25</v>
      </c>
      <c r="T21" s="27" t="s">
        <v>35</v>
      </c>
      <c r="U21" s="34">
        <v>3</v>
      </c>
      <c r="V21" s="52"/>
      <c r="W21" s="48"/>
      <c r="X21" s="52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>
        <f t="shared" ref="AJ21:AJ37" si="4">SUM(V21:AH21)</f>
        <v>0</v>
      </c>
      <c r="AK21" s="29">
        <f t="shared" ref="AK21:AK36" si="5">SUM(V21:AI21)</f>
        <v>0</v>
      </c>
      <c r="AL21" s="48"/>
      <c r="AM21" s="50"/>
      <c r="AN21" s="51">
        <f t="shared" si="2"/>
        <v>25</v>
      </c>
      <c r="AO21" s="68">
        <f t="shared" si="3"/>
        <v>3</v>
      </c>
    </row>
    <row r="22" spans="1:41" ht="15" customHeight="1" x14ac:dyDescent="0.2">
      <c r="A22" s="20">
        <v>6</v>
      </c>
      <c r="B22" s="30" t="s">
        <v>33</v>
      </c>
      <c r="C22" s="54" t="s">
        <v>41</v>
      </c>
      <c r="D22" s="40">
        <v>10</v>
      </c>
      <c r="E22" s="48"/>
      <c r="F22" s="40">
        <v>15</v>
      </c>
      <c r="G22" s="29"/>
      <c r="H22" s="29"/>
      <c r="I22" s="29"/>
      <c r="J22" s="29"/>
      <c r="K22" s="29"/>
      <c r="L22" s="49"/>
      <c r="M22" s="49"/>
      <c r="N22" s="49"/>
      <c r="O22" s="49"/>
      <c r="P22" s="49"/>
      <c r="Q22" s="49"/>
      <c r="R22" s="29">
        <f t="shared" si="0"/>
        <v>25</v>
      </c>
      <c r="S22" s="49">
        <f t="shared" si="1"/>
        <v>25</v>
      </c>
      <c r="T22" s="27" t="s">
        <v>35</v>
      </c>
      <c r="U22" s="34">
        <v>3</v>
      </c>
      <c r="V22" s="52"/>
      <c r="W22" s="48"/>
      <c r="X22" s="52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>
        <f t="shared" si="4"/>
        <v>0</v>
      </c>
      <c r="AK22" s="29">
        <f t="shared" si="5"/>
        <v>0</v>
      </c>
      <c r="AL22" s="48"/>
      <c r="AM22" s="50"/>
      <c r="AN22" s="51">
        <f t="shared" si="2"/>
        <v>25</v>
      </c>
      <c r="AO22" s="68">
        <f t="shared" si="3"/>
        <v>3</v>
      </c>
    </row>
    <row r="23" spans="1:41" ht="15" customHeight="1" x14ac:dyDescent="0.2">
      <c r="A23" s="20">
        <v>7</v>
      </c>
      <c r="B23" s="30" t="s">
        <v>33</v>
      </c>
      <c r="C23" s="31" t="s">
        <v>42</v>
      </c>
      <c r="D23" s="40">
        <v>10</v>
      </c>
      <c r="E23" s="48"/>
      <c r="F23" s="40">
        <v>20</v>
      </c>
      <c r="G23" s="29"/>
      <c r="H23" s="29"/>
      <c r="I23" s="29"/>
      <c r="J23" s="29"/>
      <c r="K23" s="29"/>
      <c r="L23" s="49"/>
      <c r="M23" s="49"/>
      <c r="N23" s="49"/>
      <c r="O23" s="49"/>
      <c r="P23" s="49"/>
      <c r="Q23" s="49"/>
      <c r="R23" s="29">
        <f t="shared" si="0"/>
        <v>30</v>
      </c>
      <c r="S23" s="49">
        <f t="shared" si="1"/>
        <v>30</v>
      </c>
      <c r="T23" s="27" t="s">
        <v>35</v>
      </c>
      <c r="U23" s="34">
        <v>3</v>
      </c>
      <c r="V23" s="52"/>
      <c r="W23" s="48"/>
      <c r="X23" s="52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>
        <f t="shared" si="4"/>
        <v>0</v>
      </c>
      <c r="AK23" s="29">
        <f t="shared" si="5"/>
        <v>0</v>
      </c>
      <c r="AL23" s="48"/>
      <c r="AM23" s="50"/>
      <c r="AN23" s="51">
        <f t="shared" si="2"/>
        <v>30</v>
      </c>
      <c r="AO23" s="68">
        <f t="shared" si="3"/>
        <v>3</v>
      </c>
    </row>
    <row r="24" spans="1:41" ht="15" customHeight="1" x14ac:dyDescent="0.2">
      <c r="A24" s="20">
        <v>8</v>
      </c>
      <c r="B24" s="30" t="s">
        <v>33</v>
      </c>
      <c r="C24" s="31" t="s">
        <v>43</v>
      </c>
      <c r="D24" s="40"/>
      <c r="E24" s="29"/>
      <c r="F24" s="40"/>
      <c r="G24" s="29">
        <v>20</v>
      </c>
      <c r="H24" s="29"/>
      <c r="I24" s="29"/>
      <c r="J24" s="29"/>
      <c r="K24" s="29"/>
      <c r="L24" s="49"/>
      <c r="M24" s="49"/>
      <c r="N24" s="49"/>
      <c r="O24" s="49"/>
      <c r="P24" s="49"/>
      <c r="Q24" s="49"/>
      <c r="R24" s="29">
        <f t="shared" si="0"/>
        <v>20</v>
      </c>
      <c r="S24" s="49">
        <f t="shared" si="1"/>
        <v>20</v>
      </c>
      <c r="T24" s="27" t="s">
        <v>35</v>
      </c>
      <c r="U24" s="34">
        <v>3</v>
      </c>
      <c r="V24" s="52"/>
      <c r="W24" s="48"/>
      <c r="X24" s="52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>
        <f t="shared" si="4"/>
        <v>0</v>
      </c>
      <c r="AK24" s="29">
        <f t="shared" si="5"/>
        <v>0</v>
      </c>
      <c r="AL24" s="53"/>
      <c r="AM24" s="50"/>
      <c r="AN24" s="51">
        <f t="shared" si="2"/>
        <v>20</v>
      </c>
      <c r="AO24" s="68">
        <f t="shared" si="3"/>
        <v>3</v>
      </c>
    </row>
    <row r="25" spans="1:41" ht="21.6" customHeight="1" x14ac:dyDescent="0.2">
      <c r="A25" s="20">
        <v>9</v>
      </c>
      <c r="B25" s="56" t="s">
        <v>44</v>
      </c>
      <c r="C25" s="31" t="s">
        <v>45</v>
      </c>
      <c r="D25" s="40">
        <v>10</v>
      </c>
      <c r="E25" s="48"/>
      <c r="F25" s="40"/>
      <c r="G25" s="29">
        <v>10</v>
      </c>
      <c r="H25" s="29"/>
      <c r="I25" s="29"/>
      <c r="J25" s="29"/>
      <c r="K25" s="29"/>
      <c r="L25" s="49"/>
      <c r="M25" s="49"/>
      <c r="N25" s="49"/>
      <c r="O25" s="49"/>
      <c r="P25" s="49"/>
      <c r="Q25" s="49"/>
      <c r="R25" s="29">
        <f t="shared" si="0"/>
        <v>20</v>
      </c>
      <c r="S25" s="49">
        <f t="shared" si="1"/>
        <v>20</v>
      </c>
      <c r="T25" s="27" t="s">
        <v>35</v>
      </c>
      <c r="U25" s="34">
        <v>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>
        <f t="shared" si="4"/>
        <v>0</v>
      </c>
      <c r="AK25" s="29">
        <f t="shared" si="5"/>
        <v>0</v>
      </c>
      <c r="AL25" s="30"/>
      <c r="AM25" s="50"/>
      <c r="AN25" s="51">
        <f t="shared" si="2"/>
        <v>20</v>
      </c>
      <c r="AO25" s="68">
        <f t="shared" si="3"/>
        <v>3</v>
      </c>
    </row>
    <row r="26" spans="1:41" ht="15" customHeight="1" x14ac:dyDescent="0.2">
      <c r="A26" s="20">
        <v>10</v>
      </c>
      <c r="B26" s="30" t="s">
        <v>33</v>
      </c>
      <c r="C26" s="31" t="s">
        <v>46</v>
      </c>
      <c r="D26" s="52"/>
      <c r="E26" s="48"/>
      <c r="F26" s="29"/>
      <c r="G26" s="29"/>
      <c r="H26" s="29"/>
      <c r="I26" s="29"/>
      <c r="J26" s="29"/>
      <c r="K26" s="29"/>
      <c r="L26" s="49"/>
      <c r="M26" s="49">
        <v>30</v>
      </c>
      <c r="N26" s="49"/>
      <c r="O26" s="49"/>
      <c r="P26" s="49"/>
      <c r="Q26" s="49"/>
      <c r="R26" s="29">
        <f t="shared" si="0"/>
        <v>30</v>
      </c>
      <c r="S26" s="49">
        <f t="shared" si="1"/>
        <v>30</v>
      </c>
      <c r="T26" s="27" t="s">
        <v>35</v>
      </c>
      <c r="U26" s="34">
        <v>2</v>
      </c>
      <c r="V26" s="29"/>
      <c r="W26" s="29"/>
      <c r="X26" s="29"/>
      <c r="Y26" s="29"/>
      <c r="Z26" s="29"/>
      <c r="AA26" s="29"/>
      <c r="AB26" s="29"/>
      <c r="AC26" s="29"/>
      <c r="AD26" s="29"/>
      <c r="AE26" s="29">
        <v>30</v>
      </c>
      <c r="AF26" s="29"/>
      <c r="AG26" s="29"/>
      <c r="AH26" s="29"/>
      <c r="AI26" s="29"/>
      <c r="AJ26" s="29">
        <f t="shared" si="4"/>
        <v>30</v>
      </c>
      <c r="AK26" s="29">
        <f t="shared" si="5"/>
        <v>30</v>
      </c>
      <c r="AL26" s="27" t="s">
        <v>35</v>
      </c>
      <c r="AM26" s="50">
        <v>2</v>
      </c>
      <c r="AN26" s="51">
        <f t="shared" si="2"/>
        <v>60</v>
      </c>
      <c r="AO26" s="68">
        <f t="shared" si="3"/>
        <v>4</v>
      </c>
    </row>
    <row r="27" spans="1:41" ht="15" customHeight="1" x14ac:dyDescent="0.2">
      <c r="A27" s="20">
        <v>11</v>
      </c>
      <c r="B27" s="30" t="s">
        <v>33</v>
      </c>
      <c r="C27" s="57" t="s">
        <v>47</v>
      </c>
      <c r="D27" s="29"/>
      <c r="E27" s="30"/>
      <c r="F27" s="29"/>
      <c r="G27" s="29"/>
      <c r="H27" s="29"/>
      <c r="I27" s="29"/>
      <c r="J27" s="29"/>
      <c r="K27" s="29"/>
      <c r="L27" s="49"/>
      <c r="M27" s="49"/>
      <c r="N27" s="49"/>
      <c r="O27" s="49">
        <v>30</v>
      </c>
      <c r="P27" s="49"/>
      <c r="Q27" s="49"/>
      <c r="R27" s="29">
        <f t="shared" si="0"/>
        <v>30</v>
      </c>
      <c r="S27" s="49">
        <f t="shared" si="1"/>
        <v>30</v>
      </c>
      <c r="T27" s="27" t="s">
        <v>35</v>
      </c>
      <c r="U27" s="49">
        <v>0</v>
      </c>
      <c r="V27" s="27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>
        <v>30</v>
      </c>
      <c r="AH27" s="29"/>
      <c r="AI27" s="29"/>
      <c r="AJ27" s="29">
        <f t="shared" si="4"/>
        <v>30</v>
      </c>
      <c r="AK27" s="29">
        <f t="shared" si="5"/>
        <v>30</v>
      </c>
      <c r="AL27" s="27" t="s">
        <v>35</v>
      </c>
      <c r="AM27" s="50">
        <v>0</v>
      </c>
      <c r="AN27" s="51">
        <f t="shared" si="2"/>
        <v>60</v>
      </c>
      <c r="AO27" s="68">
        <f t="shared" si="3"/>
        <v>0</v>
      </c>
    </row>
    <row r="28" spans="1:41" ht="15" customHeight="1" x14ac:dyDescent="0.2">
      <c r="A28" s="20">
        <v>12</v>
      </c>
      <c r="B28" s="30" t="s">
        <v>33</v>
      </c>
      <c r="C28" s="54" t="s">
        <v>48</v>
      </c>
      <c r="D28" s="52"/>
      <c r="E28" s="48"/>
      <c r="F28" s="29"/>
      <c r="G28" s="29"/>
      <c r="H28" s="29"/>
      <c r="I28" s="29"/>
      <c r="J28" s="29"/>
      <c r="K28" s="29"/>
      <c r="L28" s="49"/>
      <c r="M28" s="49"/>
      <c r="N28" s="49"/>
      <c r="O28" s="49"/>
      <c r="P28" s="49"/>
      <c r="Q28" s="49"/>
      <c r="R28" s="49">
        <f t="shared" si="0"/>
        <v>0</v>
      </c>
      <c r="S28" s="49">
        <f t="shared" si="1"/>
        <v>0</v>
      </c>
      <c r="T28" s="27"/>
      <c r="U28" s="50"/>
      <c r="V28" s="27">
        <v>20</v>
      </c>
      <c r="W28" s="29"/>
      <c r="X28" s="27">
        <v>20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>
        <f t="shared" si="4"/>
        <v>40</v>
      </c>
      <c r="AK28" s="29">
        <f t="shared" si="5"/>
        <v>40</v>
      </c>
      <c r="AL28" s="27" t="s">
        <v>38</v>
      </c>
      <c r="AM28" s="34">
        <v>4</v>
      </c>
      <c r="AN28" s="51">
        <f t="shared" si="2"/>
        <v>40</v>
      </c>
      <c r="AO28" s="68">
        <f t="shared" si="3"/>
        <v>4</v>
      </c>
    </row>
    <row r="29" spans="1:41" ht="15" customHeight="1" x14ac:dyDescent="0.2">
      <c r="A29" s="20">
        <v>13</v>
      </c>
      <c r="B29" s="30" t="s">
        <v>33</v>
      </c>
      <c r="C29" s="31" t="s">
        <v>49</v>
      </c>
      <c r="D29" s="29"/>
      <c r="E29" s="29"/>
      <c r="F29" s="29"/>
      <c r="G29" s="29"/>
      <c r="H29" s="29"/>
      <c r="I29" s="29"/>
      <c r="J29" s="29"/>
      <c r="K29" s="29"/>
      <c r="L29" s="49"/>
      <c r="M29" s="49"/>
      <c r="N29" s="49"/>
      <c r="O29" s="49"/>
      <c r="P29" s="49"/>
      <c r="Q29" s="49"/>
      <c r="R29" s="49">
        <f t="shared" si="0"/>
        <v>0</v>
      </c>
      <c r="S29" s="49">
        <f t="shared" si="1"/>
        <v>0</v>
      </c>
      <c r="T29" s="27"/>
      <c r="U29" s="50"/>
      <c r="V29" s="27">
        <v>20</v>
      </c>
      <c r="W29" s="29"/>
      <c r="X29" s="27">
        <v>20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>
        <f t="shared" si="4"/>
        <v>40</v>
      </c>
      <c r="AK29" s="29">
        <f t="shared" si="5"/>
        <v>40</v>
      </c>
      <c r="AL29" s="27" t="s">
        <v>38</v>
      </c>
      <c r="AM29" s="34">
        <v>4</v>
      </c>
      <c r="AN29" s="51">
        <f t="shared" si="2"/>
        <v>40</v>
      </c>
      <c r="AO29" s="68">
        <f t="shared" si="3"/>
        <v>4</v>
      </c>
    </row>
    <row r="30" spans="1:41" ht="15" customHeight="1" x14ac:dyDescent="0.2">
      <c r="A30" s="20">
        <v>14</v>
      </c>
      <c r="B30" s="30" t="s">
        <v>33</v>
      </c>
      <c r="C30" s="31" t="s">
        <v>50</v>
      </c>
      <c r="D30" s="29"/>
      <c r="E30" s="29"/>
      <c r="F30" s="29"/>
      <c r="G30" s="29"/>
      <c r="H30" s="29"/>
      <c r="I30" s="29"/>
      <c r="J30" s="29"/>
      <c r="K30" s="29"/>
      <c r="L30" s="49"/>
      <c r="M30" s="49"/>
      <c r="N30" s="49"/>
      <c r="O30" s="49"/>
      <c r="P30" s="49"/>
      <c r="Q30" s="49"/>
      <c r="R30" s="49">
        <f t="shared" si="0"/>
        <v>0</v>
      </c>
      <c r="S30" s="49">
        <f t="shared" si="1"/>
        <v>0</v>
      </c>
      <c r="T30" s="27"/>
      <c r="U30" s="50"/>
      <c r="V30" s="27">
        <v>15</v>
      </c>
      <c r="W30" s="29"/>
      <c r="X30" s="27">
        <v>20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>
        <f t="shared" si="4"/>
        <v>35</v>
      </c>
      <c r="AK30" s="29">
        <f t="shared" si="5"/>
        <v>35</v>
      </c>
      <c r="AL30" s="27" t="s">
        <v>38</v>
      </c>
      <c r="AM30" s="34">
        <v>3</v>
      </c>
      <c r="AN30" s="51">
        <f t="shared" si="2"/>
        <v>35</v>
      </c>
      <c r="AO30" s="68">
        <f t="shared" si="3"/>
        <v>3</v>
      </c>
    </row>
    <row r="31" spans="1:41" ht="15" customHeight="1" x14ac:dyDescent="0.2">
      <c r="A31" s="20">
        <v>15</v>
      </c>
      <c r="B31" s="30" t="s">
        <v>33</v>
      </c>
      <c r="C31" s="31" t="s">
        <v>51</v>
      </c>
      <c r="D31" s="29"/>
      <c r="E31" s="29"/>
      <c r="F31" s="29"/>
      <c r="G31" s="29"/>
      <c r="H31" s="29"/>
      <c r="I31" s="29"/>
      <c r="J31" s="29"/>
      <c r="K31" s="29"/>
      <c r="L31" s="49"/>
      <c r="M31" s="49"/>
      <c r="N31" s="49"/>
      <c r="O31" s="49"/>
      <c r="P31" s="49"/>
      <c r="Q31" s="49"/>
      <c r="R31" s="49">
        <f t="shared" si="0"/>
        <v>0</v>
      </c>
      <c r="S31" s="49">
        <f t="shared" si="1"/>
        <v>0</v>
      </c>
      <c r="T31" s="27"/>
      <c r="U31" s="50"/>
      <c r="V31" s="27">
        <v>10</v>
      </c>
      <c r="W31" s="29"/>
      <c r="X31" s="27">
        <v>15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>
        <f t="shared" si="4"/>
        <v>25</v>
      </c>
      <c r="AK31" s="29">
        <f t="shared" si="5"/>
        <v>25</v>
      </c>
      <c r="AL31" s="27" t="s">
        <v>35</v>
      </c>
      <c r="AM31" s="34">
        <v>3</v>
      </c>
      <c r="AN31" s="51">
        <f t="shared" si="2"/>
        <v>25</v>
      </c>
      <c r="AO31" s="68">
        <f t="shared" si="3"/>
        <v>3</v>
      </c>
    </row>
    <row r="32" spans="1:41" ht="15" customHeight="1" x14ac:dyDescent="0.2">
      <c r="A32" s="20">
        <v>16</v>
      </c>
      <c r="B32" s="30" t="s">
        <v>33</v>
      </c>
      <c r="C32" s="31" t="s">
        <v>52</v>
      </c>
      <c r="D32" s="29"/>
      <c r="E32" s="29"/>
      <c r="F32" s="29"/>
      <c r="G32" s="29"/>
      <c r="H32" s="29"/>
      <c r="I32" s="29"/>
      <c r="J32" s="29"/>
      <c r="K32" s="29"/>
      <c r="L32" s="49"/>
      <c r="M32" s="49"/>
      <c r="N32" s="49"/>
      <c r="O32" s="49"/>
      <c r="P32" s="49"/>
      <c r="Q32" s="49"/>
      <c r="R32" s="49">
        <f t="shared" si="0"/>
        <v>0</v>
      </c>
      <c r="S32" s="49">
        <f t="shared" si="1"/>
        <v>0</v>
      </c>
      <c r="T32" s="27"/>
      <c r="U32" s="50"/>
      <c r="V32" s="27">
        <v>15</v>
      </c>
      <c r="W32" s="29"/>
      <c r="X32" s="27">
        <v>15</v>
      </c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si="4"/>
        <v>30</v>
      </c>
      <c r="AK32" s="29">
        <f t="shared" si="5"/>
        <v>30</v>
      </c>
      <c r="AL32" s="27" t="s">
        <v>35</v>
      </c>
      <c r="AM32" s="34">
        <v>3</v>
      </c>
      <c r="AN32" s="51">
        <f t="shared" si="2"/>
        <v>30</v>
      </c>
      <c r="AO32" s="68">
        <f t="shared" si="3"/>
        <v>3</v>
      </c>
    </row>
    <row r="33" spans="1:41" ht="16.5" customHeight="1" x14ac:dyDescent="0.2">
      <c r="A33" s="20">
        <v>17</v>
      </c>
      <c r="B33" s="56" t="s">
        <v>33</v>
      </c>
      <c r="C33" s="31" t="s">
        <v>53</v>
      </c>
      <c r="D33" s="29"/>
      <c r="E33" s="29"/>
      <c r="F33" s="29"/>
      <c r="G33" s="29"/>
      <c r="H33" s="29"/>
      <c r="I33" s="29"/>
      <c r="J33" s="29"/>
      <c r="K33" s="29"/>
      <c r="L33" s="49"/>
      <c r="M33" s="49"/>
      <c r="N33" s="49"/>
      <c r="O33" s="49"/>
      <c r="P33" s="49"/>
      <c r="Q33" s="49"/>
      <c r="R33" s="49"/>
      <c r="S33" s="49"/>
      <c r="T33" s="27"/>
      <c r="U33" s="50"/>
      <c r="V33" s="27">
        <v>15</v>
      </c>
      <c r="W33" s="29"/>
      <c r="X33" s="27">
        <v>15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30</v>
      </c>
      <c r="AK33" s="29">
        <f t="shared" si="5"/>
        <v>30</v>
      </c>
      <c r="AL33" s="27" t="s">
        <v>35</v>
      </c>
      <c r="AM33" s="34">
        <v>3</v>
      </c>
      <c r="AN33" s="51">
        <f t="shared" si="2"/>
        <v>30</v>
      </c>
      <c r="AO33" s="68">
        <f t="shared" si="3"/>
        <v>3</v>
      </c>
    </row>
    <row r="34" spans="1:41" ht="25.15" customHeight="1" x14ac:dyDescent="0.2">
      <c r="A34" s="20">
        <v>18</v>
      </c>
      <c r="B34" s="56" t="s">
        <v>44</v>
      </c>
      <c r="C34" s="54" t="s">
        <v>54</v>
      </c>
      <c r="D34" s="29"/>
      <c r="E34" s="29"/>
      <c r="F34" s="29"/>
      <c r="G34" s="29"/>
      <c r="H34" s="29"/>
      <c r="I34" s="29"/>
      <c r="J34" s="29"/>
      <c r="K34" s="29"/>
      <c r="L34" s="49"/>
      <c r="M34" s="17"/>
      <c r="N34" s="49"/>
      <c r="O34" s="49"/>
      <c r="P34" s="49"/>
      <c r="Q34" s="49"/>
      <c r="R34" s="49"/>
      <c r="S34" s="49"/>
      <c r="T34" s="27"/>
      <c r="U34" s="50"/>
      <c r="V34" s="27">
        <v>10</v>
      </c>
      <c r="W34" s="29"/>
      <c r="X34" s="27">
        <v>20</v>
      </c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4"/>
        <v>30</v>
      </c>
      <c r="AK34" s="29">
        <f t="shared" si="5"/>
        <v>30</v>
      </c>
      <c r="AL34" s="27" t="s">
        <v>55</v>
      </c>
      <c r="AM34" s="34">
        <v>2</v>
      </c>
      <c r="AN34" s="51">
        <f t="shared" si="2"/>
        <v>30</v>
      </c>
      <c r="AO34" s="68">
        <f t="shared" si="3"/>
        <v>2</v>
      </c>
    </row>
    <row r="35" spans="1:41" ht="41.25" customHeight="1" x14ac:dyDescent="0.2">
      <c r="A35" s="20">
        <v>19</v>
      </c>
      <c r="B35" s="56" t="s">
        <v>44</v>
      </c>
      <c r="C35" s="31" t="s">
        <v>56</v>
      </c>
      <c r="D35" s="29"/>
      <c r="E35" s="29"/>
      <c r="F35" s="29"/>
      <c r="G35" s="29"/>
      <c r="H35" s="29"/>
      <c r="I35" s="29"/>
      <c r="J35" s="29"/>
      <c r="K35" s="29"/>
      <c r="L35" s="49"/>
      <c r="M35" s="17"/>
      <c r="N35" s="49"/>
      <c r="O35" s="49"/>
      <c r="P35" s="49"/>
      <c r="Q35" s="49"/>
      <c r="R35" s="49"/>
      <c r="S35" s="49"/>
      <c r="T35" s="27"/>
      <c r="U35" s="50"/>
      <c r="V35" s="27">
        <v>10</v>
      </c>
      <c r="W35" s="29"/>
      <c r="X35" s="27">
        <v>10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4"/>
        <v>20</v>
      </c>
      <c r="AK35" s="29">
        <f t="shared" si="5"/>
        <v>20</v>
      </c>
      <c r="AL35" s="27" t="s">
        <v>35</v>
      </c>
      <c r="AM35" s="34">
        <v>2</v>
      </c>
      <c r="AN35" s="51">
        <f t="shared" si="2"/>
        <v>20</v>
      </c>
      <c r="AO35" s="68">
        <f t="shared" si="3"/>
        <v>2</v>
      </c>
    </row>
    <row r="36" spans="1:41" ht="22.9" customHeight="1" x14ac:dyDescent="0.2">
      <c r="A36" s="20">
        <v>20</v>
      </c>
      <c r="B36" s="56" t="s">
        <v>44</v>
      </c>
      <c r="C36" s="31" t="s">
        <v>57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>
        <f t="shared" si="0"/>
        <v>0</v>
      </c>
      <c r="S36" s="49">
        <f t="shared" si="1"/>
        <v>0</v>
      </c>
      <c r="T36" s="27"/>
      <c r="U36" s="50"/>
      <c r="V36" s="27">
        <v>10</v>
      </c>
      <c r="W36" s="29"/>
      <c r="X36" s="27">
        <v>10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>
        <f t="shared" si="4"/>
        <v>20</v>
      </c>
      <c r="AK36" s="29">
        <f t="shared" si="5"/>
        <v>20</v>
      </c>
      <c r="AL36" s="27" t="s">
        <v>35</v>
      </c>
      <c r="AM36" s="34">
        <v>2</v>
      </c>
      <c r="AN36" s="51">
        <f t="shared" si="2"/>
        <v>20</v>
      </c>
      <c r="AO36" s="68">
        <f t="shared" si="3"/>
        <v>2</v>
      </c>
    </row>
    <row r="37" spans="1:41" ht="25.5" x14ac:dyDescent="0.2">
      <c r="A37" s="20">
        <v>21</v>
      </c>
      <c r="B37" s="56" t="s">
        <v>44</v>
      </c>
      <c r="C37" s="57" t="s">
        <v>58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>
        <f t="shared" si="0"/>
        <v>0</v>
      </c>
      <c r="S37" s="49">
        <f t="shared" si="1"/>
        <v>0</v>
      </c>
      <c r="T37" s="27"/>
      <c r="U37" s="50">
        <v>0</v>
      </c>
      <c r="V37" s="27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>
        <v>50</v>
      </c>
      <c r="AI37" s="29"/>
      <c r="AJ37" s="29">
        <f t="shared" si="4"/>
        <v>50</v>
      </c>
      <c r="AK37" s="29">
        <f>SUM(V37:AI37)</f>
        <v>50</v>
      </c>
      <c r="AL37" s="27" t="s">
        <v>55</v>
      </c>
      <c r="AM37" s="34">
        <v>2</v>
      </c>
      <c r="AN37" s="51">
        <f t="shared" si="2"/>
        <v>50</v>
      </c>
      <c r="AO37" s="68">
        <f t="shared" si="3"/>
        <v>2</v>
      </c>
    </row>
    <row r="38" spans="1:41" ht="18.600000000000001" customHeight="1" x14ac:dyDescent="0.2">
      <c r="A38" s="20">
        <v>22</v>
      </c>
      <c r="B38" s="56" t="s">
        <v>44</v>
      </c>
      <c r="C38" s="41" t="s">
        <v>59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27"/>
      <c r="U38" s="50"/>
      <c r="V38" s="27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>
        <v>50</v>
      </c>
      <c r="AI38" s="29"/>
      <c r="AJ38" s="29">
        <f t="shared" ref="AJ38" si="6">SUM(V38:AH38)</f>
        <v>50</v>
      </c>
      <c r="AK38" s="29">
        <f>SUM(V38:AI38)</f>
        <v>50</v>
      </c>
      <c r="AL38" s="27" t="s">
        <v>55</v>
      </c>
      <c r="AM38" s="34">
        <v>2</v>
      </c>
      <c r="AN38" s="51">
        <f t="shared" si="2"/>
        <v>50</v>
      </c>
      <c r="AO38" s="68">
        <f t="shared" si="3"/>
        <v>2</v>
      </c>
    </row>
    <row r="39" spans="1:41" s="9" customFormat="1" ht="15" customHeight="1" thickBot="1" x14ac:dyDescent="0.25">
      <c r="A39" s="104" t="s">
        <v>60</v>
      </c>
      <c r="B39" s="105"/>
      <c r="C39" s="106"/>
      <c r="D39" s="46">
        <f t="shared" ref="D39:S39" si="7">SUM(D17:D38)</f>
        <v>105</v>
      </c>
      <c r="E39" s="45">
        <f t="shared" si="7"/>
        <v>0</v>
      </c>
      <c r="F39" s="45">
        <f t="shared" si="7"/>
        <v>95</v>
      </c>
      <c r="G39" s="45">
        <f t="shared" si="7"/>
        <v>30</v>
      </c>
      <c r="H39" s="45">
        <f t="shared" si="7"/>
        <v>20</v>
      </c>
      <c r="I39" s="45">
        <f t="shared" si="7"/>
        <v>0</v>
      </c>
      <c r="J39" s="45">
        <f t="shared" si="7"/>
        <v>0</v>
      </c>
      <c r="K39" s="45">
        <f t="shared" si="7"/>
        <v>0</v>
      </c>
      <c r="L39" s="45">
        <f t="shared" si="7"/>
        <v>0</v>
      </c>
      <c r="M39" s="45">
        <f t="shared" si="7"/>
        <v>30</v>
      </c>
      <c r="N39" s="45">
        <f t="shared" si="7"/>
        <v>0</v>
      </c>
      <c r="O39" s="45">
        <f t="shared" si="7"/>
        <v>30</v>
      </c>
      <c r="P39" s="45">
        <f t="shared" si="7"/>
        <v>0</v>
      </c>
      <c r="Q39" s="45">
        <f t="shared" si="7"/>
        <v>0</v>
      </c>
      <c r="R39" s="45">
        <f t="shared" si="7"/>
        <v>310</v>
      </c>
      <c r="S39" s="69">
        <f t="shared" si="7"/>
        <v>310</v>
      </c>
      <c r="T39" s="45"/>
      <c r="U39" s="45">
        <f t="shared" ref="U39:AK39" si="8">SUM(U17:U38)</f>
        <v>29</v>
      </c>
      <c r="V39" s="45">
        <f t="shared" si="8"/>
        <v>125</v>
      </c>
      <c r="W39" s="45">
        <f t="shared" si="8"/>
        <v>0</v>
      </c>
      <c r="X39" s="45">
        <f t="shared" si="8"/>
        <v>145</v>
      </c>
      <c r="Y39" s="45">
        <f t="shared" si="8"/>
        <v>0</v>
      </c>
      <c r="Z39" s="45">
        <f t="shared" si="8"/>
        <v>0</v>
      </c>
      <c r="AA39" s="45">
        <f t="shared" si="8"/>
        <v>0</v>
      </c>
      <c r="AB39" s="45">
        <f t="shared" si="8"/>
        <v>0</v>
      </c>
      <c r="AC39" s="45">
        <f t="shared" si="8"/>
        <v>0</v>
      </c>
      <c r="AD39" s="45">
        <f t="shared" si="8"/>
        <v>0</v>
      </c>
      <c r="AE39" s="45">
        <f t="shared" si="8"/>
        <v>30</v>
      </c>
      <c r="AF39" s="45">
        <f t="shared" si="8"/>
        <v>0</v>
      </c>
      <c r="AG39" s="45">
        <f t="shared" si="8"/>
        <v>30</v>
      </c>
      <c r="AH39" s="45">
        <f t="shared" si="8"/>
        <v>100</v>
      </c>
      <c r="AI39" s="45">
        <f t="shared" si="8"/>
        <v>0</v>
      </c>
      <c r="AJ39" s="45">
        <f t="shared" si="8"/>
        <v>430</v>
      </c>
      <c r="AK39" s="69">
        <f t="shared" si="8"/>
        <v>430</v>
      </c>
      <c r="AL39" s="45"/>
      <c r="AM39" s="46">
        <f>SUM(AM17:AM38)</f>
        <v>32</v>
      </c>
      <c r="AN39" s="46">
        <f>SUM(S39,AK39)</f>
        <v>740</v>
      </c>
      <c r="AO39" s="45">
        <f>SUM(U39,AM39)</f>
        <v>61</v>
      </c>
    </row>
    <row r="40" spans="1:41" x14ac:dyDescent="0.2">
      <c r="C40" s="5" t="s">
        <v>61</v>
      </c>
    </row>
    <row r="41" spans="1:41" x14ac:dyDescent="0.2">
      <c r="C41" s="5" t="s">
        <v>62</v>
      </c>
    </row>
    <row r="42" spans="1:41" x14ac:dyDescent="0.2">
      <c r="P42" s="10"/>
      <c r="AG42" s="101" t="s">
        <v>63</v>
      </c>
      <c r="AH42" s="102"/>
      <c r="AI42" s="102"/>
      <c r="AJ42" s="102"/>
      <c r="AK42" s="102"/>
      <c r="AL42" s="102"/>
      <c r="AM42" s="102"/>
    </row>
    <row r="43" spans="1:41" x14ac:dyDescent="0.2">
      <c r="AG43" s="103" t="s">
        <v>64</v>
      </c>
      <c r="AH43" s="103"/>
      <c r="AI43" s="103"/>
      <c r="AJ43" s="103"/>
      <c r="AK43" s="103"/>
      <c r="AL43" s="103"/>
      <c r="AM43" s="103"/>
    </row>
    <row r="44" spans="1:41" x14ac:dyDescent="0.2">
      <c r="C44" s="5" t="s">
        <v>65</v>
      </c>
      <c r="Q44" s="5" t="s">
        <v>66</v>
      </c>
      <c r="AF44" s="96"/>
      <c r="AG44" s="96"/>
      <c r="AH44" s="96"/>
      <c r="AI44" s="96"/>
      <c r="AJ44" s="96"/>
      <c r="AK44" s="96"/>
      <c r="AL44" s="96"/>
    </row>
    <row r="45" spans="1:41" x14ac:dyDescent="0.2">
      <c r="C45" s="1" t="s">
        <v>67</v>
      </c>
      <c r="M45" s="4"/>
      <c r="O45" s="96" t="s">
        <v>68</v>
      </c>
      <c r="P45" s="96"/>
      <c r="Q45" s="96"/>
      <c r="R45" s="96"/>
      <c r="S45" s="96"/>
      <c r="T45" s="96"/>
      <c r="U45" s="96"/>
      <c r="AF45" s="96"/>
      <c r="AG45" s="96"/>
      <c r="AH45" s="96"/>
      <c r="AI45" s="96"/>
      <c r="AJ45" s="96"/>
      <c r="AK45" s="96"/>
      <c r="AL45" s="96"/>
    </row>
  </sheetData>
  <mergeCells count="16">
    <mergeCell ref="AI3:AM3"/>
    <mergeCell ref="AI5:AM5"/>
    <mergeCell ref="AN15:AN16"/>
    <mergeCell ref="AO15:AO16"/>
    <mergeCell ref="A6:AO6"/>
    <mergeCell ref="V15:AM15"/>
    <mergeCell ref="D15:U15"/>
    <mergeCell ref="M10:U10"/>
    <mergeCell ref="O45:U45"/>
    <mergeCell ref="AF44:AL44"/>
    <mergeCell ref="AF45:AL45"/>
    <mergeCell ref="A15:A16"/>
    <mergeCell ref="C15:C16"/>
    <mergeCell ref="AG42:AM42"/>
    <mergeCell ref="AG43:AM43"/>
    <mergeCell ref="A39:C39"/>
  </mergeCells>
  <phoneticPr fontId="5" type="noConversion"/>
  <dataValidations count="2">
    <dataValidation type="list" allowBlank="1" showErrorMessage="1" sqref="B17:B38" xr:uid="{105F749B-45DF-4F42-A411-4E1C5E9F7859}">
      <formula1>RodzajeZajec</formula1>
      <formula2>0</formula2>
    </dataValidation>
    <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sqref="T17:T38 AL26:AL38" xr:uid="{5266AA4E-18D9-497D-8538-AA9D25143E39}"/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51"/>
  <sheetViews>
    <sheetView zoomScale="93" zoomScaleNormal="93" workbookViewId="0">
      <selection activeCell="N7" sqref="N7:W7"/>
    </sheetView>
  </sheetViews>
  <sheetFormatPr defaultColWidth="11.42578125" defaultRowHeight="12.75" x14ac:dyDescent="0.2"/>
  <cols>
    <col min="1" max="1" width="4.28515625" style="4" customWidth="1"/>
    <col min="2" max="2" width="14.140625" style="5" customWidth="1"/>
    <col min="3" max="3" width="36.42578125" style="5" customWidth="1"/>
    <col min="4" max="5" width="7.7109375" style="5" customWidth="1"/>
    <col min="6" max="6" width="6.140625" style="5" bestFit="1" customWidth="1"/>
    <col min="7" max="17" width="5.7109375" style="5" customWidth="1"/>
    <col min="18" max="19" width="7.7109375" style="5" customWidth="1"/>
    <col min="20" max="20" width="5.7109375" style="5" customWidth="1"/>
    <col min="21" max="21" width="5.7109375" style="7" customWidth="1"/>
    <col min="22" max="23" width="7.7109375" style="5" customWidth="1"/>
    <col min="24" max="24" width="6.140625" style="5" bestFit="1" customWidth="1"/>
    <col min="25" max="35" width="5.7109375" style="5" customWidth="1"/>
    <col min="36" max="37" width="7.7109375" style="5" customWidth="1"/>
    <col min="38" max="38" width="5.7109375" style="5" customWidth="1"/>
    <col min="39" max="39" width="5.7109375" style="7" customWidth="1"/>
    <col min="40" max="40" width="7.7109375" style="5" customWidth="1"/>
    <col min="41" max="41" width="5.7109375" style="5" customWidth="1"/>
    <col min="42" max="16384" width="11.42578125" style="5"/>
  </cols>
  <sheetData>
    <row r="2" spans="1:41" x14ac:dyDescent="0.2">
      <c r="AJ2" s="107"/>
      <c r="AK2" s="108"/>
      <c r="AL2" s="108"/>
      <c r="AM2" s="108"/>
      <c r="AN2" s="108"/>
    </row>
    <row r="4" spans="1:41" x14ac:dyDescent="0.2">
      <c r="AJ4" s="107"/>
      <c r="AK4" s="108"/>
      <c r="AL4" s="108"/>
      <c r="AM4" s="108"/>
      <c r="AN4" s="108"/>
    </row>
    <row r="6" spans="1:41" s="2" customFormat="1" ht="20.100000000000001" customHeight="1" x14ac:dyDescent="0.2">
      <c r="A6" s="113" t="s">
        <v>69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</row>
    <row r="7" spans="1:41" x14ac:dyDescent="0.2">
      <c r="O7" s="5" t="s">
        <v>128</v>
      </c>
      <c r="S7" s="7"/>
      <c r="U7" s="5"/>
      <c r="W7" s="7"/>
    </row>
    <row r="8" spans="1:41" s="3" customFormat="1" ht="15" customHeight="1" x14ac:dyDescent="0.25">
      <c r="A8" s="21" t="s">
        <v>1</v>
      </c>
      <c r="O8" s="3" t="s">
        <v>129</v>
      </c>
      <c r="W8" s="8"/>
      <c r="AM8" s="8"/>
    </row>
    <row r="9" spans="1:41" s="3" customFormat="1" ht="15" customHeight="1" x14ac:dyDescent="0.25">
      <c r="A9" s="21" t="s">
        <v>2</v>
      </c>
      <c r="O9" s="3" t="s">
        <v>130</v>
      </c>
      <c r="W9" s="8"/>
      <c r="AM9" s="8"/>
    </row>
    <row r="10" spans="1:41" s="3" customFormat="1" ht="15" customHeight="1" x14ac:dyDescent="0.25">
      <c r="A10" s="21" t="s">
        <v>70</v>
      </c>
      <c r="O10" s="131" t="s">
        <v>131</v>
      </c>
      <c r="P10" s="131"/>
      <c r="Q10" s="131"/>
      <c r="R10" s="131"/>
      <c r="S10" s="131"/>
      <c r="T10" s="131"/>
      <c r="U10" s="131"/>
      <c r="V10" s="131"/>
      <c r="W10" s="131"/>
      <c r="AM10" s="8"/>
    </row>
    <row r="11" spans="1:41" s="3" customFormat="1" ht="15" customHeight="1" x14ac:dyDescent="0.25">
      <c r="A11" s="21" t="s">
        <v>4</v>
      </c>
      <c r="U11" s="8"/>
      <c r="AM11" s="8"/>
    </row>
    <row r="12" spans="1:41" ht="15" customHeight="1" x14ac:dyDescent="0.25">
      <c r="A12" s="22" t="s">
        <v>5</v>
      </c>
    </row>
    <row r="13" spans="1:41" x14ac:dyDescent="0.2">
      <c r="A13" s="23"/>
    </row>
    <row r="14" spans="1:41" ht="13.5" thickBot="1" x14ac:dyDescent="0.25"/>
    <row r="15" spans="1:41" ht="13.5" customHeight="1" thickBot="1" x14ac:dyDescent="0.25">
      <c r="A15" s="97" t="s">
        <v>6</v>
      </c>
      <c r="B15" s="120" t="s">
        <v>12</v>
      </c>
      <c r="C15" s="99" t="s">
        <v>71</v>
      </c>
      <c r="D15" s="114" t="s">
        <v>8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4" t="s">
        <v>9</v>
      </c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09" t="s">
        <v>10</v>
      </c>
      <c r="AO15" s="111" t="s">
        <v>11</v>
      </c>
    </row>
    <row r="16" spans="1:41" ht="219" thickBot="1" x14ac:dyDescent="0.25">
      <c r="A16" s="98"/>
      <c r="B16" s="121"/>
      <c r="C16" s="100"/>
      <c r="D16" s="13" t="s">
        <v>13</v>
      </c>
      <c r="E16" s="11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72</v>
      </c>
      <c r="L16" s="12" t="s">
        <v>73</v>
      </c>
      <c r="M16" s="12" t="s">
        <v>22</v>
      </c>
      <c r="N16" s="12" t="s">
        <v>23</v>
      </c>
      <c r="O16" s="12" t="s">
        <v>24</v>
      </c>
      <c r="P16" s="12" t="s">
        <v>25</v>
      </c>
      <c r="Q16" s="12" t="s">
        <v>26</v>
      </c>
      <c r="R16" s="12" t="s">
        <v>27</v>
      </c>
      <c r="S16" s="12" t="s">
        <v>28</v>
      </c>
      <c r="T16" s="12" t="s">
        <v>29</v>
      </c>
      <c r="U16" s="70" t="s">
        <v>30</v>
      </c>
      <c r="V16" s="13" t="s">
        <v>13</v>
      </c>
      <c r="W16" s="12" t="s">
        <v>14</v>
      </c>
      <c r="X16" s="12" t="s">
        <v>15</v>
      </c>
      <c r="Y16" s="12" t="s">
        <v>16</v>
      </c>
      <c r="Z16" s="11" t="s">
        <v>17</v>
      </c>
      <c r="AA16" s="11" t="s">
        <v>18</v>
      </c>
      <c r="AB16" s="11" t="s">
        <v>19</v>
      </c>
      <c r="AC16" s="12" t="s">
        <v>74</v>
      </c>
      <c r="AD16" s="12" t="s">
        <v>73</v>
      </c>
      <c r="AE16" s="12" t="s">
        <v>22</v>
      </c>
      <c r="AF16" s="12" t="s">
        <v>23</v>
      </c>
      <c r="AG16" s="12" t="s">
        <v>24</v>
      </c>
      <c r="AH16" s="12" t="s">
        <v>25</v>
      </c>
      <c r="AI16" s="12" t="s">
        <v>26</v>
      </c>
      <c r="AJ16" s="12" t="s">
        <v>27</v>
      </c>
      <c r="AK16" s="12" t="s">
        <v>28</v>
      </c>
      <c r="AL16" s="12" t="s">
        <v>29</v>
      </c>
      <c r="AM16" s="70" t="s">
        <v>30</v>
      </c>
      <c r="AN16" s="110"/>
      <c r="AO16" s="112"/>
    </row>
    <row r="17" spans="1:41" ht="15.95" customHeight="1" x14ac:dyDescent="0.2">
      <c r="A17" s="58">
        <v>1</v>
      </c>
      <c r="B17" s="79" t="s">
        <v>33</v>
      </c>
      <c r="C17" s="80" t="s">
        <v>75</v>
      </c>
      <c r="D17" s="64">
        <v>10</v>
      </c>
      <c r="E17" s="64">
        <v>15</v>
      </c>
      <c r="F17" s="64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>
        <f>SUM(D17:P17)</f>
        <v>25</v>
      </c>
      <c r="S17" s="37">
        <f>SUM(D17:Q17)</f>
        <v>25</v>
      </c>
      <c r="T17" s="64" t="s">
        <v>35</v>
      </c>
      <c r="U17" s="33">
        <v>2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59"/>
      <c r="AM17" s="66"/>
      <c r="AN17" s="14">
        <f>S17+AK17</f>
        <v>25</v>
      </c>
      <c r="AO17" s="67">
        <f>U17+AM17</f>
        <v>2</v>
      </c>
    </row>
    <row r="18" spans="1:41" ht="15.95" customHeight="1" x14ac:dyDescent="0.2">
      <c r="A18" s="20">
        <v>2</v>
      </c>
      <c r="B18" s="71" t="s">
        <v>33</v>
      </c>
      <c r="C18" s="41" t="s">
        <v>76</v>
      </c>
      <c r="D18" s="27">
        <v>10</v>
      </c>
      <c r="E18" s="27">
        <v>15</v>
      </c>
      <c r="F18" s="27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>SUM(D18:P18)</f>
        <v>25</v>
      </c>
      <c r="S18" s="29">
        <f t="shared" ref="S18:S29" si="0">SUM(D18:Q18)</f>
        <v>25</v>
      </c>
      <c r="T18" s="27" t="s">
        <v>35</v>
      </c>
      <c r="U18" s="34">
        <v>2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0"/>
      <c r="AM18" s="51"/>
      <c r="AN18" s="16">
        <f t="shared" ref="AN18:AN44" si="1">S18+AK18</f>
        <v>25</v>
      </c>
      <c r="AO18" s="15">
        <f t="shared" ref="AO18:AO44" si="2">U18+AM18</f>
        <v>2</v>
      </c>
    </row>
    <row r="19" spans="1:41" ht="15.95" customHeight="1" x14ac:dyDescent="0.2">
      <c r="A19" s="20">
        <v>3</v>
      </c>
      <c r="B19" s="71" t="s">
        <v>33</v>
      </c>
      <c r="C19" s="41" t="s">
        <v>77</v>
      </c>
      <c r="D19" s="27">
        <v>10</v>
      </c>
      <c r="E19" s="27"/>
      <c r="F19" s="27"/>
      <c r="G19" s="29">
        <v>20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ref="R19:R29" si="3">SUM(D19:P19)</f>
        <v>30</v>
      </c>
      <c r="S19" s="29">
        <f t="shared" si="0"/>
        <v>30</v>
      </c>
      <c r="T19" s="27" t="s">
        <v>38</v>
      </c>
      <c r="U19" s="34">
        <v>3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53"/>
      <c r="AM19" s="51"/>
      <c r="AN19" s="16">
        <f t="shared" si="1"/>
        <v>30</v>
      </c>
      <c r="AO19" s="15">
        <f t="shared" si="2"/>
        <v>3</v>
      </c>
    </row>
    <row r="20" spans="1:41" ht="15.95" customHeight="1" x14ac:dyDescent="0.2">
      <c r="A20" s="20">
        <v>4</v>
      </c>
      <c r="B20" s="71" t="s">
        <v>33</v>
      </c>
      <c r="C20" s="41" t="s">
        <v>78</v>
      </c>
      <c r="D20" s="27">
        <v>10</v>
      </c>
      <c r="E20" s="27">
        <v>15</v>
      </c>
      <c r="F20" s="27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>
        <f t="shared" si="3"/>
        <v>25</v>
      </c>
      <c r="S20" s="29">
        <f t="shared" si="0"/>
        <v>25</v>
      </c>
      <c r="T20" s="27" t="s">
        <v>38</v>
      </c>
      <c r="U20" s="34">
        <v>3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53"/>
      <c r="AM20" s="51"/>
      <c r="AN20" s="16">
        <f t="shared" si="1"/>
        <v>25</v>
      </c>
      <c r="AO20" s="15">
        <f t="shared" si="2"/>
        <v>3</v>
      </c>
    </row>
    <row r="21" spans="1:41" ht="15.95" customHeight="1" x14ac:dyDescent="0.2">
      <c r="A21" s="20">
        <v>5</v>
      </c>
      <c r="B21" s="71" t="s">
        <v>33</v>
      </c>
      <c r="C21" s="31" t="s">
        <v>79</v>
      </c>
      <c r="D21" s="34"/>
      <c r="E21" s="35"/>
      <c r="F21" s="35">
        <v>15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>
        <f t="shared" si="3"/>
        <v>15</v>
      </c>
      <c r="S21" s="29">
        <f t="shared" si="0"/>
        <v>15</v>
      </c>
      <c r="T21" s="27" t="s">
        <v>35</v>
      </c>
      <c r="U21" s="34">
        <v>2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0"/>
      <c r="AM21" s="51"/>
      <c r="AN21" s="16">
        <f t="shared" si="1"/>
        <v>15</v>
      </c>
      <c r="AO21" s="15">
        <f t="shared" si="2"/>
        <v>2</v>
      </c>
    </row>
    <row r="22" spans="1:41" x14ac:dyDescent="0.2">
      <c r="A22" s="20">
        <v>6</v>
      </c>
      <c r="B22" s="71" t="s">
        <v>33</v>
      </c>
      <c r="C22" s="31" t="s">
        <v>80</v>
      </c>
      <c r="D22" s="35">
        <v>15</v>
      </c>
      <c r="E22" s="35"/>
      <c r="F22" s="35">
        <v>15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>
        <f t="shared" si="3"/>
        <v>30</v>
      </c>
      <c r="S22" s="29">
        <f t="shared" si="0"/>
        <v>30</v>
      </c>
      <c r="T22" s="27" t="s">
        <v>38</v>
      </c>
      <c r="U22" s="34">
        <v>3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0"/>
      <c r="AM22" s="51"/>
      <c r="AN22" s="16">
        <f t="shared" si="1"/>
        <v>30</v>
      </c>
      <c r="AO22" s="15">
        <f t="shared" si="2"/>
        <v>3</v>
      </c>
    </row>
    <row r="23" spans="1:41" ht="22.9" customHeight="1" x14ac:dyDescent="0.2">
      <c r="A23" s="20">
        <v>7</v>
      </c>
      <c r="B23" s="71" t="s">
        <v>33</v>
      </c>
      <c r="C23" s="31" t="s">
        <v>81</v>
      </c>
      <c r="D23" s="27">
        <v>15</v>
      </c>
      <c r="E23" s="27"/>
      <c r="F23" s="27">
        <v>15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>
        <f t="shared" si="3"/>
        <v>30</v>
      </c>
      <c r="S23" s="29">
        <f t="shared" si="0"/>
        <v>30</v>
      </c>
      <c r="T23" s="27" t="s">
        <v>35</v>
      </c>
      <c r="U23" s="34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0"/>
      <c r="AM23" s="51"/>
      <c r="AN23" s="16">
        <f t="shared" si="1"/>
        <v>30</v>
      </c>
      <c r="AO23" s="15">
        <f t="shared" si="2"/>
        <v>2</v>
      </c>
    </row>
    <row r="24" spans="1:41" ht="23.25" customHeight="1" x14ac:dyDescent="0.2">
      <c r="A24" s="20">
        <v>8</v>
      </c>
      <c r="B24" s="71" t="s">
        <v>33</v>
      </c>
      <c r="C24" s="31" t="s">
        <v>82</v>
      </c>
      <c r="D24" s="27">
        <v>10</v>
      </c>
      <c r="E24" s="27"/>
      <c r="F24" s="27"/>
      <c r="G24" s="29">
        <v>15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>
        <f t="shared" si="3"/>
        <v>25</v>
      </c>
      <c r="S24" s="29">
        <f t="shared" si="0"/>
        <v>25</v>
      </c>
      <c r="T24" s="27" t="s">
        <v>35</v>
      </c>
      <c r="U24" s="34">
        <v>3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0"/>
      <c r="AM24" s="51"/>
      <c r="AN24" s="16">
        <f t="shared" si="1"/>
        <v>25</v>
      </c>
      <c r="AO24" s="15">
        <f t="shared" si="2"/>
        <v>3</v>
      </c>
    </row>
    <row r="25" spans="1:41" ht="15.95" customHeight="1" x14ac:dyDescent="0.2">
      <c r="A25" s="20">
        <v>9</v>
      </c>
      <c r="B25" s="71" t="s">
        <v>33</v>
      </c>
      <c r="C25" s="31" t="s">
        <v>83</v>
      </c>
      <c r="D25" s="27">
        <v>15</v>
      </c>
      <c r="E25" s="27"/>
      <c r="F25" s="27"/>
      <c r="G25" s="29">
        <v>20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>
        <f t="shared" si="3"/>
        <v>35</v>
      </c>
      <c r="S25" s="29">
        <f t="shared" si="0"/>
        <v>35</v>
      </c>
      <c r="T25" s="27" t="s">
        <v>38</v>
      </c>
      <c r="U25" s="34">
        <v>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0"/>
      <c r="AM25" s="51"/>
      <c r="AN25" s="16">
        <f t="shared" si="1"/>
        <v>35</v>
      </c>
      <c r="AO25" s="15">
        <f t="shared" si="2"/>
        <v>3</v>
      </c>
    </row>
    <row r="26" spans="1:41" ht="24.75" customHeight="1" x14ac:dyDescent="0.2">
      <c r="A26" s="20">
        <v>10</v>
      </c>
      <c r="B26" s="56" t="s">
        <v>44</v>
      </c>
      <c r="C26" s="41" t="s">
        <v>84</v>
      </c>
      <c r="D26" s="27">
        <v>10</v>
      </c>
      <c r="E26" s="27"/>
      <c r="F26" s="27">
        <v>15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>
        <f t="shared" si="3"/>
        <v>25</v>
      </c>
      <c r="S26" s="29">
        <f t="shared" si="0"/>
        <v>25</v>
      </c>
      <c r="T26" s="27" t="s">
        <v>35</v>
      </c>
      <c r="U26" s="34">
        <v>2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0"/>
      <c r="AM26" s="51"/>
      <c r="AN26" s="16">
        <f t="shared" si="1"/>
        <v>25</v>
      </c>
      <c r="AO26" s="15">
        <f t="shared" si="2"/>
        <v>2</v>
      </c>
    </row>
    <row r="27" spans="1:41" ht="38.25" x14ac:dyDescent="0.2">
      <c r="A27" s="20">
        <v>11</v>
      </c>
      <c r="B27" s="56" t="s">
        <v>85</v>
      </c>
      <c r="C27" s="41" t="s">
        <v>86</v>
      </c>
      <c r="D27" s="27">
        <v>10</v>
      </c>
      <c r="E27" s="27"/>
      <c r="F27" s="27">
        <v>10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3"/>
        <v>20</v>
      </c>
      <c r="S27" s="29">
        <f t="shared" si="0"/>
        <v>20</v>
      </c>
      <c r="T27" s="27" t="s">
        <v>55</v>
      </c>
      <c r="U27" s="34">
        <v>3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0"/>
      <c r="AM27" s="51"/>
      <c r="AN27" s="16">
        <f t="shared" si="1"/>
        <v>20</v>
      </c>
      <c r="AO27" s="15">
        <f t="shared" si="2"/>
        <v>3</v>
      </c>
    </row>
    <row r="28" spans="1:41" ht="27" customHeight="1" x14ac:dyDescent="0.2">
      <c r="A28" s="20">
        <v>12</v>
      </c>
      <c r="B28" s="56" t="s">
        <v>85</v>
      </c>
      <c r="C28" s="41" t="s">
        <v>87</v>
      </c>
      <c r="D28" s="27">
        <v>10</v>
      </c>
      <c r="E28" s="27"/>
      <c r="F28" s="27">
        <v>10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3"/>
        <v>20</v>
      </c>
      <c r="S28" s="29">
        <f t="shared" si="0"/>
        <v>20</v>
      </c>
      <c r="T28" s="27" t="s">
        <v>55</v>
      </c>
      <c r="U28" s="34">
        <v>3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30"/>
      <c r="AM28" s="51"/>
      <c r="AN28" s="16">
        <f t="shared" si="1"/>
        <v>20</v>
      </c>
      <c r="AO28" s="15">
        <f t="shared" si="2"/>
        <v>3</v>
      </c>
    </row>
    <row r="29" spans="1:41" ht="38.25" x14ac:dyDescent="0.2">
      <c r="A29" s="20">
        <v>13</v>
      </c>
      <c r="B29" s="56" t="s">
        <v>85</v>
      </c>
      <c r="C29" s="41" t="s">
        <v>88</v>
      </c>
      <c r="D29" s="27">
        <v>10</v>
      </c>
      <c r="E29" s="27"/>
      <c r="F29" s="27">
        <v>10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>
        <f t="shared" si="3"/>
        <v>20</v>
      </c>
      <c r="S29" s="29">
        <f t="shared" si="0"/>
        <v>20</v>
      </c>
      <c r="T29" s="27" t="s">
        <v>55</v>
      </c>
      <c r="U29" s="34">
        <v>3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53"/>
      <c r="AM29" s="51"/>
      <c r="AN29" s="16">
        <f t="shared" si="1"/>
        <v>20</v>
      </c>
      <c r="AO29" s="15">
        <f t="shared" si="2"/>
        <v>3</v>
      </c>
    </row>
    <row r="30" spans="1:41" x14ac:dyDescent="0.2">
      <c r="A30" s="20">
        <v>14</v>
      </c>
      <c r="B30" s="71" t="s">
        <v>33</v>
      </c>
      <c r="C30" s="41" t="s">
        <v>46</v>
      </c>
      <c r="D30" s="29"/>
      <c r="E30" s="29"/>
      <c r="F30" s="29"/>
      <c r="G30" s="29"/>
      <c r="H30" s="29"/>
      <c r="I30" s="29"/>
      <c r="J30" s="29"/>
      <c r="K30" s="29"/>
      <c r="L30" s="29"/>
      <c r="M30" s="29">
        <v>30</v>
      </c>
      <c r="N30" s="29"/>
      <c r="O30" s="29"/>
      <c r="P30" s="29"/>
      <c r="Q30" s="29"/>
      <c r="R30" s="29">
        <f t="shared" ref="R30" si="4">SUM(D30:P30)</f>
        <v>30</v>
      </c>
      <c r="S30" s="29">
        <f t="shared" ref="S30" si="5">SUM(D30:Q30)</f>
        <v>30</v>
      </c>
      <c r="T30" s="27" t="s">
        <v>35</v>
      </c>
      <c r="U30" s="34">
        <v>2</v>
      </c>
      <c r="V30" s="29"/>
      <c r="W30" s="29"/>
      <c r="X30" s="29"/>
      <c r="Y30" s="29"/>
      <c r="Z30" s="29"/>
      <c r="AA30" s="29"/>
      <c r="AB30" s="29"/>
      <c r="AC30" s="29"/>
      <c r="AD30" s="29"/>
      <c r="AE30" s="29">
        <v>30</v>
      </c>
      <c r="AF30" s="29"/>
      <c r="AG30" s="29"/>
      <c r="AH30" s="29"/>
      <c r="AI30" s="29"/>
      <c r="AJ30" s="29">
        <f t="shared" ref="AJ30:AJ44" si="6">SUM(V30:AH30)</f>
        <v>30</v>
      </c>
      <c r="AK30" s="29">
        <f t="shared" ref="AK30:AK44" si="7">SUM(V30:AI30)</f>
        <v>30</v>
      </c>
      <c r="AL30" s="27" t="s">
        <v>35</v>
      </c>
      <c r="AM30" s="34">
        <v>2</v>
      </c>
      <c r="AN30" s="16">
        <f t="shared" si="1"/>
        <v>60</v>
      </c>
      <c r="AO30" s="15">
        <f t="shared" si="2"/>
        <v>4</v>
      </c>
    </row>
    <row r="31" spans="1:41" x14ac:dyDescent="0.2">
      <c r="A31" s="20">
        <v>15</v>
      </c>
      <c r="B31" s="71" t="s">
        <v>33</v>
      </c>
      <c r="C31" s="41" t="s">
        <v>89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1"/>
      <c r="V31" s="27">
        <v>10</v>
      </c>
      <c r="W31" s="27">
        <v>15</v>
      </c>
      <c r="X31" s="27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>
        <f t="shared" si="6"/>
        <v>25</v>
      </c>
      <c r="AK31" s="29">
        <f t="shared" si="7"/>
        <v>25</v>
      </c>
      <c r="AL31" s="27" t="s">
        <v>35</v>
      </c>
      <c r="AM31" s="34">
        <v>2</v>
      </c>
      <c r="AN31" s="16">
        <f t="shared" si="1"/>
        <v>25</v>
      </c>
      <c r="AO31" s="15">
        <f t="shared" si="2"/>
        <v>2</v>
      </c>
    </row>
    <row r="32" spans="1:41" ht="15.95" customHeight="1" x14ac:dyDescent="0.2">
      <c r="A32" s="20">
        <v>16</v>
      </c>
      <c r="B32" s="71" t="s">
        <v>33</v>
      </c>
      <c r="C32" s="41" t="s">
        <v>90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51"/>
      <c r="V32" s="27">
        <v>10</v>
      </c>
      <c r="W32" s="27">
        <v>15</v>
      </c>
      <c r="X32" s="27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si="6"/>
        <v>25</v>
      </c>
      <c r="AK32" s="29">
        <f t="shared" si="7"/>
        <v>25</v>
      </c>
      <c r="AL32" s="27" t="s">
        <v>35</v>
      </c>
      <c r="AM32" s="34">
        <v>2</v>
      </c>
      <c r="AN32" s="16">
        <f t="shared" si="1"/>
        <v>25</v>
      </c>
      <c r="AO32" s="15">
        <f t="shared" si="2"/>
        <v>2</v>
      </c>
    </row>
    <row r="33" spans="1:41" ht="23.45" customHeight="1" x14ac:dyDescent="0.2">
      <c r="A33" s="20">
        <v>17</v>
      </c>
      <c r="B33" s="56" t="s">
        <v>33</v>
      </c>
      <c r="C33" s="41" t="s">
        <v>91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>
        <f t="shared" ref="R33:R38" si="8">SUM(D33:P33)</f>
        <v>0</v>
      </c>
      <c r="S33" s="29">
        <f t="shared" ref="S33:S38" si="9">SUM(D33:Q33)</f>
        <v>0</v>
      </c>
      <c r="T33" s="30"/>
      <c r="U33" s="51"/>
      <c r="V33" s="27">
        <v>10</v>
      </c>
      <c r="W33" s="27"/>
      <c r="X33" s="27">
        <v>15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6"/>
        <v>25</v>
      </c>
      <c r="AK33" s="29">
        <f t="shared" si="7"/>
        <v>25</v>
      </c>
      <c r="AL33" s="27" t="s">
        <v>38</v>
      </c>
      <c r="AM33" s="34">
        <v>3</v>
      </c>
      <c r="AN33" s="16">
        <f t="shared" si="1"/>
        <v>25</v>
      </c>
      <c r="AO33" s="15">
        <f t="shared" si="2"/>
        <v>3</v>
      </c>
    </row>
    <row r="34" spans="1:41" x14ac:dyDescent="0.2">
      <c r="A34" s="20">
        <v>18</v>
      </c>
      <c r="B34" s="56" t="s">
        <v>33</v>
      </c>
      <c r="C34" s="41" t="s">
        <v>92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>
        <f t="shared" si="8"/>
        <v>0</v>
      </c>
      <c r="S34" s="29">
        <f t="shared" si="9"/>
        <v>0</v>
      </c>
      <c r="T34" s="30"/>
      <c r="U34" s="51"/>
      <c r="V34" s="27">
        <v>10</v>
      </c>
      <c r="W34" s="27"/>
      <c r="X34" s="27">
        <v>15</v>
      </c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6"/>
        <v>25</v>
      </c>
      <c r="AK34" s="29">
        <f t="shared" si="7"/>
        <v>25</v>
      </c>
      <c r="AL34" s="27" t="s">
        <v>38</v>
      </c>
      <c r="AM34" s="34">
        <v>3</v>
      </c>
      <c r="AN34" s="16">
        <f t="shared" si="1"/>
        <v>25</v>
      </c>
      <c r="AO34" s="15">
        <f t="shared" si="2"/>
        <v>3</v>
      </c>
    </row>
    <row r="35" spans="1:41" ht="25.5" x14ac:dyDescent="0.2">
      <c r="A35" s="20">
        <v>19</v>
      </c>
      <c r="B35" s="56" t="s">
        <v>33</v>
      </c>
      <c r="C35" s="41" t="s">
        <v>93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>
        <f t="shared" si="8"/>
        <v>0</v>
      </c>
      <c r="S35" s="29">
        <f t="shared" si="9"/>
        <v>0</v>
      </c>
      <c r="T35" s="30"/>
      <c r="U35" s="51"/>
      <c r="V35" s="27">
        <v>10</v>
      </c>
      <c r="W35" s="27"/>
      <c r="X35" s="27">
        <v>15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6"/>
        <v>25</v>
      </c>
      <c r="AK35" s="29">
        <f t="shared" si="7"/>
        <v>25</v>
      </c>
      <c r="AL35" s="27" t="s">
        <v>35</v>
      </c>
      <c r="AM35" s="34">
        <v>2</v>
      </c>
      <c r="AN35" s="16">
        <f t="shared" si="1"/>
        <v>25</v>
      </c>
      <c r="AO35" s="15">
        <f t="shared" si="2"/>
        <v>2</v>
      </c>
    </row>
    <row r="36" spans="1:41" ht="41.25" customHeight="1" x14ac:dyDescent="0.2">
      <c r="A36" s="20">
        <v>20</v>
      </c>
      <c r="B36" s="56" t="s">
        <v>44</v>
      </c>
      <c r="C36" s="41" t="s">
        <v>94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>
        <f t="shared" si="8"/>
        <v>0</v>
      </c>
      <c r="S36" s="29">
        <f t="shared" si="9"/>
        <v>0</v>
      </c>
      <c r="T36" s="30"/>
      <c r="U36" s="51"/>
      <c r="V36" s="27">
        <v>10</v>
      </c>
      <c r="W36" s="27"/>
      <c r="X36" s="27">
        <v>15</v>
      </c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29">
        <f t="shared" si="6"/>
        <v>25</v>
      </c>
      <c r="AK36" s="29">
        <f t="shared" si="7"/>
        <v>25</v>
      </c>
      <c r="AL36" s="27" t="s">
        <v>35</v>
      </c>
      <c r="AM36" s="34">
        <v>2</v>
      </c>
      <c r="AN36" s="16">
        <f t="shared" si="1"/>
        <v>25</v>
      </c>
      <c r="AO36" s="15">
        <f t="shared" si="2"/>
        <v>2</v>
      </c>
    </row>
    <row r="37" spans="1:41" ht="30" customHeight="1" x14ac:dyDescent="0.2">
      <c r="A37" s="20">
        <v>21</v>
      </c>
      <c r="B37" s="56" t="s">
        <v>33</v>
      </c>
      <c r="C37" s="41" t="s">
        <v>95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51"/>
      <c r="V37" s="27">
        <v>10</v>
      </c>
      <c r="W37" s="27"/>
      <c r="X37" s="27">
        <v>15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>
        <f t="shared" si="6"/>
        <v>25</v>
      </c>
      <c r="AK37" s="29">
        <f t="shared" si="7"/>
        <v>25</v>
      </c>
      <c r="AL37" s="27" t="s">
        <v>35</v>
      </c>
      <c r="AM37" s="34">
        <v>2</v>
      </c>
      <c r="AN37" s="16">
        <f t="shared" si="1"/>
        <v>25</v>
      </c>
      <c r="AO37" s="15">
        <f t="shared" si="2"/>
        <v>2</v>
      </c>
    </row>
    <row r="38" spans="1:41" ht="30" customHeight="1" x14ac:dyDescent="0.2">
      <c r="A38" s="20">
        <v>22</v>
      </c>
      <c r="B38" s="56" t="s">
        <v>33</v>
      </c>
      <c r="C38" s="41" t="s">
        <v>96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>
        <f t="shared" si="8"/>
        <v>0</v>
      </c>
      <c r="S38" s="29">
        <f t="shared" si="9"/>
        <v>0</v>
      </c>
      <c r="T38" s="30"/>
      <c r="U38" s="51"/>
      <c r="V38" s="27">
        <v>15</v>
      </c>
      <c r="W38" s="27"/>
      <c r="X38" s="27"/>
      <c r="Y38" s="30"/>
      <c r="Z38" s="30">
        <v>15</v>
      </c>
      <c r="AA38" s="30"/>
      <c r="AB38" s="30"/>
      <c r="AC38" s="30"/>
      <c r="AD38" s="30"/>
      <c r="AE38" s="30"/>
      <c r="AF38" s="30"/>
      <c r="AG38" s="30"/>
      <c r="AH38" s="30"/>
      <c r="AI38" s="30"/>
      <c r="AJ38" s="29">
        <f t="shared" si="6"/>
        <v>30</v>
      </c>
      <c r="AK38" s="29">
        <f t="shared" si="7"/>
        <v>30</v>
      </c>
      <c r="AL38" s="27" t="s">
        <v>35</v>
      </c>
      <c r="AM38" s="34">
        <v>2</v>
      </c>
      <c r="AN38" s="16">
        <f t="shared" si="1"/>
        <v>30</v>
      </c>
      <c r="AO38" s="15">
        <f t="shared" si="2"/>
        <v>2</v>
      </c>
    </row>
    <row r="39" spans="1:41" ht="29.25" customHeight="1" x14ac:dyDescent="0.2">
      <c r="A39" s="20">
        <v>23</v>
      </c>
      <c r="B39" s="56" t="s">
        <v>44</v>
      </c>
      <c r="C39" s="41" t="s">
        <v>97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51"/>
      <c r="V39" s="27">
        <v>10</v>
      </c>
      <c r="W39" s="27"/>
      <c r="X39" s="27"/>
      <c r="Y39" s="29">
        <v>20</v>
      </c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>
        <f t="shared" si="6"/>
        <v>30</v>
      </c>
      <c r="AK39" s="29">
        <f t="shared" si="7"/>
        <v>30</v>
      </c>
      <c r="AL39" s="27" t="s">
        <v>55</v>
      </c>
      <c r="AM39" s="34">
        <v>2</v>
      </c>
      <c r="AN39" s="16">
        <f t="shared" si="1"/>
        <v>30</v>
      </c>
      <c r="AO39" s="15">
        <f t="shared" si="2"/>
        <v>2</v>
      </c>
    </row>
    <row r="40" spans="1:41" ht="30" customHeight="1" x14ac:dyDescent="0.2">
      <c r="A40" s="20">
        <v>24</v>
      </c>
      <c r="B40" s="56" t="s">
        <v>85</v>
      </c>
      <c r="C40" s="41" t="s">
        <v>98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51"/>
      <c r="V40" s="27">
        <v>10</v>
      </c>
      <c r="W40" s="27"/>
      <c r="X40" s="27">
        <v>10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>
        <f t="shared" si="6"/>
        <v>20</v>
      </c>
      <c r="AK40" s="29">
        <f t="shared" si="7"/>
        <v>20</v>
      </c>
      <c r="AL40" s="27" t="s">
        <v>55</v>
      </c>
      <c r="AM40" s="34">
        <v>3</v>
      </c>
      <c r="AN40" s="16">
        <f t="shared" si="1"/>
        <v>20</v>
      </c>
      <c r="AO40" s="15">
        <f t="shared" si="2"/>
        <v>3</v>
      </c>
    </row>
    <row r="41" spans="1:41" ht="33.950000000000003" customHeight="1" x14ac:dyDescent="0.2">
      <c r="A41" s="20">
        <v>25</v>
      </c>
      <c r="B41" s="56" t="s">
        <v>85</v>
      </c>
      <c r="C41" s="41" t="s">
        <v>99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51"/>
      <c r="V41" s="27">
        <v>10</v>
      </c>
      <c r="W41" s="27"/>
      <c r="X41" s="27">
        <v>10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>
        <f t="shared" si="6"/>
        <v>20</v>
      </c>
      <c r="AK41" s="29">
        <f t="shared" si="7"/>
        <v>20</v>
      </c>
      <c r="AL41" s="27" t="s">
        <v>55</v>
      </c>
      <c r="AM41" s="34">
        <v>3</v>
      </c>
      <c r="AN41" s="16">
        <f t="shared" si="1"/>
        <v>20</v>
      </c>
      <c r="AO41" s="15">
        <f t="shared" si="2"/>
        <v>3</v>
      </c>
    </row>
    <row r="42" spans="1:41" ht="30.75" customHeight="1" x14ac:dyDescent="0.2">
      <c r="A42" s="20">
        <v>26</v>
      </c>
      <c r="B42" s="56" t="s">
        <v>85</v>
      </c>
      <c r="C42" s="41" t="s">
        <v>100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51"/>
      <c r="V42" s="27">
        <v>10</v>
      </c>
      <c r="W42" s="27"/>
      <c r="X42" s="27">
        <v>10</v>
      </c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>
        <f t="shared" si="6"/>
        <v>20</v>
      </c>
      <c r="AK42" s="29">
        <f t="shared" si="7"/>
        <v>20</v>
      </c>
      <c r="AL42" s="27" t="s">
        <v>55</v>
      </c>
      <c r="AM42" s="34">
        <v>3</v>
      </c>
      <c r="AN42" s="16">
        <f t="shared" si="1"/>
        <v>20</v>
      </c>
      <c r="AO42" s="15">
        <f t="shared" si="2"/>
        <v>3</v>
      </c>
    </row>
    <row r="43" spans="1:41" ht="23.1" customHeight="1" x14ac:dyDescent="0.2">
      <c r="A43" s="20">
        <v>27</v>
      </c>
      <c r="B43" s="56" t="s">
        <v>44</v>
      </c>
      <c r="C43" s="41" t="s">
        <v>101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51"/>
      <c r="V43" s="27"/>
      <c r="W43" s="27"/>
      <c r="X43" s="27"/>
      <c r="Y43" s="29"/>
      <c r="Z43" s="29"/>
      <c r="AA43" s="29"/>
      <c r="AB43" s="29"/>
      <c r="AC43" s="29"/>
      <c r="AD43" s="29"/>
      <c r="AE43" s="29"/>
      <c r="AF43" s="29"/>
      <c r="AG43" s="29"/>
      <c r="AH43" s="29">
        <v>50</v>
      </c>
      <c r="AI43" s="29"/>
      <c r="AJ43" s="29">
        <f t="shared" si="6"/>
        <v>50</v>
      </c>
      <c r="AK43" s="29">
        <f t="shared" si="7"/>
        <v>50</v>
      </c>
      <c r="AL43" s="27" t="s">
        <v>55</v>
      </c>
      <c r="AM43" s="34">
        <v>2</v>
      </c>
      <c r="AN43" s="16">
        <f t="shared" si="1"/>
        <v>50</v>
      </c>
      <c r="AO43" s="15">
        <f t="shared" si="2"/>
        <v>2</v>
      </c>
    </row>
    <row r="44" spans="1:41" ht="29.45" customHeight="1" thickBot="1" x14ac:dyDescent="0.25">
      <c r="A44" s="20">
        <v>28</v>
      </c>
      <c r="B44" s="72" t="s">
        <v>44</v>
      </c>
      <c r="C44" s="73" t="s">
        <v>102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74"/>
      <c r="U44" s="75"/>
      <c r="V44" s="28"/>
      <c r="W44" s="28"/>
      <c r="X44" s="28"/>
      <c r="Y44" s="32"/>
      <c r="Z44" s="32"/>
      <c r="AA44" s="32"/>
      <c r="AB44" s="32"/>
      <c r="AC44" s="32"/>
      <c r="AD44" s="32"/>
      <c r="AE44" s="32"/>
      <c r="AF44" s="74"/>
      <c r="AG44" s="32"/>
      <c r="AH44" s="32">
        <v>50</v>
      </c>
      <c r="AI44" s="32"/>
      <c r="AJ44" s="32">
        <f t="shared" si="6"/>
        <v>50</v>
      </c>
      <c r="AK44" s="32">
        <f t="shared" si="7"/>
        <v>50</v>
      </c>
      <c r="AL44" s="28" t="s">
        <v>55</v>
      </c>
      <c r="AM44" s="36">
        <v>2</v>
      </c>
      <c r="AN44" s="76">
        <f t="shared" si="1"/>
        <v>50</v>
      </c>
      <c r="AO44" s="81">
        <f t="shared" si="2"/>
        <v>2</v>
      </c>
    </row>
    <row r="45" spans="1:41" ht="15.95" customHeight="1" thickBot="1" x14ac:dyDescent="0.25">
      <c r="A45" s="117" t="s">
        <v>60</v>
      </c>
      <c r="B45" s="118"/>
      <c r="C45" s="119"/>
      <c r="D45" s="18">
        <f t="shared" ref="D45:S45" si="10">SUM(D17:D44)</f>
        <v>135</v>
      </c>
      <c r="E45" s="18">
        <f t="shared" si="10"/>
        <v>45</v>
      </c>
      <c r="F45" s="18">
        <f t="shared" si="10"/>
        <v>90</v>
      </c>
      <c r="G45" s="18">
        <f t="shared" si="10"/>
        <v>55</v>
      </c>
      <c r="H45" s="18">
        <f t="shared" si="10"/>
        <v>0</v>
      </c>
      <c r="I45" s="18">
        <f t="shared" si="10"/>
        <v>0</v>
      </c>
      <c r="J45" s="18">
        <f t="shared" si="10"/>
        <v>0</v>
      </c>
      <c r="K45" s="18">
        <f t="shared" si="10"/>
        <v>0</v>
      </c>
      <c r="L45" s="18">
        <f t="shared" si="10"/>
        <v>0</v>
      </c>
      <c r="M45" s="18">
        <f t="shared" si="10"/>
        <v>30</v>
      </c>
      <c r="N45" s="18">
        <f t="shared" si="10"/>
        <v>0</v>
      </c>
      <c r="O45" s="18">
        <f t="shared" si="10"/>
        <v>0</v>
      </c>
      <c r="P45" s="18">
        <f t="shared" si="10"/>
        <v>0</v>
      </c>
      <c r="Q45" s="18">
        <f t="shared" si="10"/>
        <v>0</v>
      </c>
      <c r="R45" s="18">
        <f t="shared" si="10"/>
        <v>355</v>
      </c>
      <c r="S45" s="78">
        <f t="shared" si="10"/>
        <v>355</v>
      </c>
      <c r="T45" s="18"/>
      <c r="U45" s="19">
        <f t="shared" ref="U45:AK45" si="11">SUM(U17:U44)</f>
        <v>36</v>
      </c>
      <c r="V45" s="18">
        <f t="shared" si="11"/>
        <v>125</v>
      </c>
      <c r="W45" s="18">
        <f t="shared" si="11"/>
        <v>30</v>
      </c>
      <c r="X45" s="18">
        <f t="shared" si="11"/>
        <v>105</v>
      </c>
      <c r="Y45" s="18">
        <f t="shared" si="11"/>
        <v>20</v>
      </c>
      <c r="Z45" s="18">
        <f t="shared" si="11"/>
        <v>15</v>
      </c>
      <c r="AA45" s="18">
        <f t="shared" si="11"/>
        <v>0</v>
      </c>
      <c r="AB45" s="18">
        <f t="shared" si="11"/>
        <v>0</v>
      </c>
      <c r="AC45" s="18">
        <f t="shared" si="11"/>
        <v>0</v>
      </c>
      <c r="AD45" s="18">
        <f t="shared" si="11"/>
        <v>0</v>
      </c>
      <c r="AE45" s="18">
        <f t="shared" si="11"/>
        <v>30</v>
      </c>
      <c r="AF45" s="18">
        <f>SUM(AF17:AF41)</f>
        <v>0</v>
      </c>
      <c r="AG45" s="18">
        <f t="shared" si="11"/>
        <v>0</v>
      </c>
      <c r="AH45" s="18">
        <f t="shared" si="11"/>
        <v>100</v>
      </c>
      <c r="AI45" s="18">
        <f t="shared" si="11"/>
        <v>0</v>
      </c>
      <c r="AJ45" s="18">
        <f t="shared" si="11"/>
        <v>425</v>
      </c>
      <c r="AK45" s="18">
        <f t="shared" si="11"/>
        <v>425</v>
      </c>
      <c r="AL45" s="18"/>
      <c r="AM45" s="78">
        <f>SUM(AM17:AM44)</f>
        <v>35</v>
      </c>
      <c r="AN45" s="77">
        <f>SUM(S45,AK45)</f>
        <v>780</v>
      </c>
      <c r="AO45" s="18">
        <f>SUM(U45,AM45)</f>
        <v>71</v>
      </c>
    </row>
    <row r="46" spans="1:41" x14ac:dyDescent="0.2">
      <c r="C46" s="5" t="s">
        <v>61</v>
      </c>
    </row>
    <row r="47" spans="1:41" x14ac:dyDescent="0.2">
      <c r="C47" s="5" t="s">
        <v>62</v>
      </c>
    </row>
    <row r="48" spans="1:41" ht="12" customHeight="1" x14ac:dyDescent="0.2">
      <c r="AG48" s="101" t="s">
        <v>63</v>
      </c>
      <c r="AH48" s="102"/>
      <c r="AI48" s="102"/>
      <c r="AJ48" s="102"/>
      <c r="AK48" s="102"/>
      <c r="AL48" s="102"/>
      <c r="AM48" s="102"/>
    </row>
    <row r="49" spans="3:39" x14ac:dyDescent="0.2">
      <c r="AG49" s="103" t="s">
        <v>64</v>
      </c>
      <c r="AH49" s="103"/>
      <c r="AI49" s="103"/>
      <c r="AJ49" s="103"/>
      <c r="AK49" s="103"/>
      <c r="AL49" s="103"/>
      <c r="AM49" s="103"/>
    </row>
    <row r="50" spans="3:39" x14ac:dyDescent="0.2">
      <c r="C50" s="5" t="s">
        <v>65</v>
      </c>
      <c r="R50" s="5" t="s">
        <v>66</v>
      </c>
      <c r="AF50" s="96"/>
      <c r="AG50" s="96"/>
      <c r="AH50" s="96"/>
      <c r="AI50" s="96"/>
      <c r="AJ50" s="96"/>
      <c r="AK50" s="96"/>
      <c r="AL50" s="96"/>
    </row>
    <row r="51" spans="3:39" x14ac:dyDescent="0.2">
      <c r="C51" s="1" t="s">
        <v>67</v>
      </c>
      <c r="M51" s="4"/>
      <c r="O51" s="96" t="s">
        <v>68</v>
      </c>
      <c r="P51" s="96"/>
      <c r="Q51" s="96"/>
      <c r="R51" s="96"/>
      <c r="S51" s="96"/>
      <c r="T51" s="96"/>
      <c r="U51" s="96"/>
      <c r="AF51" s="96"/>
      <c r="AG51" s="96"/>
      <c r="AH51" s="96"/>
      <c r="AI51" s="96"/>
      <c r="AJ51" s="96"/>
      <c r="AK51" s="96"/>
      <c r="AL51" s="96"/>
    </row>
  </sheetData>
  <mergeCells count="17"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O10:W10"/>
    <mergeCell ref="AG48:AM48"/>
    <mergeCell ref="AG49:AM49"/>
    <mergeCell ref="A45:C45"/>
    <mergeCell ref="AF50:AL50"/>
    <mergeCell ref="O51:U51"/>
    <mergeCell ref="AF51:AL51"/>
  </mergeCells>
  <dataValidations xWindow="1453" yWindow="561" count="3">
    <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sqref="T17:T30" xr:uid="{42126AA5-6E90-4166-A5D1-BED1EC4015AB}"/>
    <dataValidation type="list" allowBlank="1" showErrorMessage="1" sqref="B17:B44" xr:uid="{DCFEB5C3-4358-43F1-8DCC-11813F7EF269}">
      <formula1>RodzajeZajec</formula1>
      <formula2>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AL30:AL44" xr:uid="{E2B1DD38-DF83-4106-BB0A-86C0EDD4B402}"/>
  </dataValidations>
  <pageMargins left="0.7" right="0.7" top="0.75" bottom="0.75" header="0.3" footer="0.3"/>
  <pageSetup paperSize="9" scale="4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D10A-6856-4DC2-B2C6-CEC7B65AE868}">
  <sheetPr>
    <pageSetUpPr fitToPage="1"/>
  </sheetPr>
  <dimension ref="A2:AO41"/>
  <sheetViews>
    <sheetView zoomScale="80" zoomScaleNormal="80" workbookViewId="0">
      <selection activeCell="M7" sqref="M7:V7"/>
    </sheetView>
  </sheetViews>
  <sheetFormatPr defaultColWidth="11.42578125" defaultRowHeight="12.75" x14ac:dyDescent="0.2"/>
  <cols>
    <col min="1" max="1" width="4.28515625" style="4" customWidth="1"/>
    <col min="2" max="2" width="14.5703125" style="5" customWidth="1"/>
    <col min="3" max="3" width="36.42578125" style="5" customWidth="1"/>
    <col min="4" max="20" width="6.7109375" style="5" customWidth="1"/>
    <col min="21" max="21" width="6.7109375" style="7" customWidth="1"/>
    <col min="22" max="38" width="6.7109375" style="5" customWidth="1"/>
    <col min="39" max="39" width="6.7109375" style="7" customWidth="1"/>
    <col min="40" max="40" width="7.5703125" style="5" customWidth="1"/>
    <col min="41" max="41" width="7.42578125" style="5" customWidth="1"/>
    <col min="42" max="16384" width="11.42578125" style="5"/>
  </cols>
  <sheetData>
    <row r="2" spans="1:41" x14ac:dyDescent="0.2">
      <c r="AJ2" s="107"/>
      <c r="AK2" s="108"/>
      <c r="AL2" s="108"/>
      <c r="AM2" s="108"/>
      <c r="AN2" s="108"/>
    </row>
    <row r="4" spans="1:41" x14ac:dyDescent="0.2">
      <c r="AJ4" s="107"/>
      <c r="AK4" s="108"/>
      <c r="AL4" s="108"/>
      <c r="AM4" s="108"/>
      <c r="AN4" s="108"/>
    </row>
    <row r="6" spans="1:41" s="2" customFormat="1" ht="20.100000000000001" customHeight="1" x14ac:dyDescent="0.2">
      <c r="A6" s="113" t="s">
        <v>103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</row>
    <row r="7" spans="1:41" x14ac:dyDescent="0.2">
      <c r="O7" s="5" t="s">
        <v>128</v>
      </c>
      <c r="S7" s="7"/>
      <c r="U7" s="5"/>
      <c r="W7" s="7"/>
    </row>
    <row r="8" spans="1:41" s="3" customFormat="1" ht="15" customHeight="1" x14ac:dyDescent="0.25">
      <c r="A8" s="21" t="s">
        <v>1</v>
      </c>
      <c r="O8" s="3" t="s">
        <v>129</v>
      </c>
      <c r="W8" s="8"/>
      <c r="AM8" s="8"/>
    </row>
    <row r="9" spans="1:41" s="3" customFormat="1" ht="15" customHeight="1" x14ac:dyDescent="0.25">
      <c r="A9" s="21" t="s">
        <v>2</v>
      </c>
      <c r="O9" s="3" t="s">
        <v>130</v>
      </c>
      <c r="W9" s="8"/>
      <c r="AM9" s="8"/>
    </row>
    <row r="10" spans="1:41" s="3" customFormat="1" ht="15" customHeight="1" x14ac:dyDescent="0.25">
      <c r="A10" s="21" t="s">
        <v>104</v>
      </c>
      <c r="O10" s="131" t="s">
        <v>131</v>
      </c>
      <c r="P10" s="131"/>
      <c r="Q10" s="131"/>
      <c r="R10" s="131"/>
      <c r="S10" s="131"/>
      <c r="T10" s="131"/>
      <c r="U10" s="131"/>
      <c r="V10" s="131"/>
      <c r="W10" s="131"/>
      <c r="AM10" s="8"/>
    </row>
    <row r="11" spans="1:41" s="3" customFormat="1" ht="15" customHeight="1" x14ac:dyDescent="0.25">
      <c r="A11" s="21" t="s">
        <v>4</v>
      </c>
      <c r="U11" s="8"/>
      <c r="AM11" s="8"/>
    </row>
    <row r="12" spans="1:41" ht="15" customHeight="1" x14ac:dyDescent="0.25">
      <c r="A12" s="22" t="s">
        <v>5</v>
      </c>
    </row>
    <row r="13" spans="1:41" x14ac:dyDescent="0.2">
      <c r="A13" s="23"/>
    </row>
    <row r="14" spans="1:41" ht="13.5" thickBot="1" x14ac:dyDescent="0.25"/>
    <row r="15" spans="1:41" ht="13.5" customHeight="1" thickBot="1" x14ac:dyDescent="0.25">
      <c r="A15" s="97" t="s">
        <v>6</v>
      </c>
      <c r="B15" s="120" t="s">
        <v>12</v>
      </c>
      <c r="C15" s="99" t="s">
        <v>71</v>
      </c>
      <c r="D15" s="122" t="s">
        <v>8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2" t="s">
        <v>9</v>
      </c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4"/>
      <c r="AN15" s="125" t="s">
        <v>10</v>
      </c>
      <c r="AO15" s="127" t="s">
        <v>11</v>
      </c>
    </row>
    <row r="16" spans="1:41" ht="249.75" thickBot="1" x14ac:dyDescent="0.25">
      <c r="A16" s="98"/>
      <c r="B16" s="121"/>
      <c r="C16" s="100"/>
      <c r="D16" s="82" t="s">
        <v>13</v>
      </c>
      <c r="E16" s="83" t="s">
        <v>14</v>
      </c>
      <c r="F16" s="84" t="s">
        <v>15</v>
      </c>
      <c r="G16" s="84" t="s">
        <v>16</v>
      </c>
      <c r="H16" s="84" t="s">
        <v>17</v>
      </c>
      <c r="I16" s="84" t="s">
        <v>18</v>
      </c>
      <c r="J16" s="84" t="s">
        <v>19</v>
      </c>
      <c r="K16" s="84" t="s">
        <v>105</v>
      </c>
      <c r="L16" s="84" t="s">
        <v>106</v>
      </c>
      <c r="M16" s="84" t="s">
        <v>22</v>
      </c>
      <c r="N16" s="84" t="s">
        <v>23</v>
      </c>
      <c r="O16" s="84" t="s">
        <v>24</v>
      </c>
      <c r="P16" s="84" t="s">
        <v>25</v>
      </c>
      <c r="Q16" s="84" t="s">
        <v>26</v>
      </c>
      <c r="R16" s="84" t="s">
        <v>27</v>
      </c>
      <c r="S16" s="84" t="s">
        <v>28</v>
      </c>
      <c r="T16" s="84" t="s">
        <v>29</v>
      </c>
      <c r="U16" s="85" t="s">
        <v>30</v>
      </c>
      <c r="V16" s="82" t="s">
        <v>13</v>
      </c>
      <c r="W16" s="84" t="s">
        <v>14</v>
      </c>
      <c r="X16" s="84" t="s">
        <v>15</v>
      </c>
      <c r="Y16" s="84" t="s">
        <v>16</v>
      </c>
      <c r="Z16" s="83" t="s">
        <v>17</v>
      </c>
      <c r="AA16" s="83" t="s">
        <v>18</v>
      </c>
      <c r="AB16" s="83" t="s">
        <v>19</v>
      </c>
      <c r="AC16" s="84" t="s">
        <v>107</v>
      </c>
      <c r="AD16" s="84" t="s">
        <v>108</v>
      </c>
      <c r="AE16" s="84" t="s">
        <v>22</v>
      </c>
      <c r="AF16" s="84" t="s">
        <v>23</v>
      </c>
      <c r="AG16" s="84" t="s">
        <v>24</v>
      </c>
      <c r="AH16" s="84" t="s">
        <v>25</v>
      </c>
      <c r="AI16" s="84" t="s">
        <v>26</v>
      </c>
      <c r="AJ16" s="84" t="s">
        <v>27</v>
      </c>
      <c r="AK16" s="84" t="s">
        <v>28</v>
      </c>
      <c r="AL16" s="84" t="s">
        <v>29</v>
      </c>
      <c r="AM16" s="86" t="s">
        <v>30</v>
      </c>
      <c r="AN16" s="126"/>
      <c r="AO16" s="128"/>
    </row>
    <row r="17" spans="1:41" ht="15.95" customHeight="1" x14ac:dyDescent="0.2">
      <c r="A17" s="58">
        <v>1</v>
      </c>
      <c r="B17" s="79" t="s">
        <v>33</v>
      </c>
      <c r="C17" s="90" t="s">
        <v>109</v>
      </c>
      <c r="D17" s="91">
        <v>10</v>
      </c>
      <c r="E17" s="64"/>
      <c r="F17" s="64">
        <v>10</v>
      </c>
      <c r="G17" s="64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>
        <f t="shared" ref="R17:R28" si="0">SUM(D17:P17)</f>
        <v>20</v>
      </c>
      <c r="S17" s="37">
        <f t="shared" ref="S17:S28" si="1">SUM(D17:Q17)</f>
        <v>20</v>
      </c>
      <c r="T17" s="64" t="s">
        <v>35</v>
      </c>
      <c r="U17" s="33">
        <v>2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59"/>
      <c r="AM17" s="66"/>
      <c r="AN17" s="66">
        <f>S17+AK17</f>
        <v>20</v>
      </c>
      <c r="AO17" s="67">
        <f>U17+AM17</f>
        <v>2</v>
      </c>
    </row>
    <row r="18" spans="1:41" ht="15.95" customHeight="1" x14ac:dyDescent="0.2">
      <c r="A18" s="20">
        <v>2</v>
      </c>
      <c r="B18" s="71" t="s">
        <v>33</v>
      </c>
      <c r="C18" s="87" t="s">
        <v>110</v>
      </c>
      <c r="D18" s="35">
        <v>10</v>
      </c>
      <c r="E18" s="27"/>
      <c r="F18" s="27">
        <v>10</v>
      </c>
      <c r="G18" s="27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 t="shared" si="0"/>
        <v>20</v>
      </c>
      <c r="S18" s="29">
        <f t="shared" si="1"/>
        <v>20</v>
      </c>
      <c r="T18" s="27" t="s">
        <v>35</v>
      </c>
      <c r="U18" s="34">
        <v>2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0"/>
      <c r="AM18" s="51"/>
      <c r="AN18" s="51">
        <f t="shared" ref="AN18:AN34" si="2">S18+AK18</f>
        <v>20</v>
      </c>
      <c r="AO18" s="68">
        <f t="shared" ref="AO18:AO33" si="3">U18+AM18</f>
        <v>2</v>
      </c>
    </row>
    <row r="19" spans="1:41" ht="15.95" customHeight="1" x14ac:dyDescent="0.2">
      <c r="A19" s="20">
        <v>3</v>
      </c>
      <c r="B19" s="71" t="s">
        <v>33</v>
      </c>
      <c r="C19" s="41" t="s">
        <v>111</v>
      </c>
      <c r="D19" s="27">
        <v>15</v>
      </c>
      <c r="E19" s="27"/>
      <c r="F19" s="27">
        <v>15</v>
      </c>
      <c r="G19" s="2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si="0"/>
        <v>30</v>
      </c>
      <c r="S19" s="29">
        <f t="shared" si="1"/>
        <v>30</v>
      </c>
      <c r="T19" s="27" t="s">
        <v>35</v>
      </c>
      <c r="U19" s="34">
        <v>2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30"/>
      <c r="AM19" s="51"/>
      <c r="AN19" s="51">
        <f t="shared" si="2"/>
        <v>30</v>
      </c>
      <c r="AO19" s="68">
        <f t="shared" si="3"/>
        <v>2</v>
      </c>
    </row>
    <row r="20" spans="1:41" ht="15.95" customHeight="1" x14ac:dyDescent="0.2">
      <c r="A20" s="20">
        <v>4</v>
      </c>
      <c r="B20" s="71" t="s">
        <v>33</v>
      </c>
      <c r="C20" s="41" t="s">
        <v>112</v>
      </c>
      <c r="D20" s="27">
        <v>10</v>
      </c>
      <c r="E20" s="27"/>
      <c r="F20" s="27">
        <v>15</v>
      </c>
      <c r="G20" s="27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>
        <f t="shared" si="0"/>
        <v>25</v>
      </c>
      <c r="S20" s="29">
        <f t="shared" si="1"/>
        <v>25</v>
      </c>
      <c r="T20" s="27" t="s">
        <v>38</v>
      </c>
      <c r="U20" s="34">
        <v>3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0"/>
      <c r="AM20" s="51"/>
      <c r="AN20" s="51">
        <f t="shared" si="2"/>
        <v>25</v>
      </c>
      <c r="AO20" s="68">
        <f t="shared" si="3"/>
        <v>3</v>
      </c>
    </row>
    <row r="21" spans="1:41" ht="27.6" customHeight="1" x14ac:dyDescent="0.2">
      <c r="A21" s="20">
        <v>5</v>
      </c>
      <c r="B21" s="71" t="s">
        <v>33</v>
      </c>
      <c r="C21" s="41" t="s">
        <v>113</v>
      </c>
      <c r="D21" s="27">
        <v>10</v>
      </c>
      <c r="E21" s="27"/>
      <c r="F21" s="27">
        <v>15</v>
      </c>
      <c r="G21" s="2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>
        <f t="shared" si="0"/>
        <v>25</v>
      </c>
      <c r="S21" s="29">
        <f t="shared" si="1"/>
        <v>25</v>
      </c>
      <c r="T21" s="27" t="s">
        <v>35</v>
      </c>
      <c r="U21" s="34">
        <v>3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0"/>
      <c r="AM21" s="51"/>
      <c r="AN21" s="51">
        <f t="shared" si="2"/>
        <v>25</v>
      </c>
      <c r="AO21" s="68">
        <f t="shared" si="3"/>
        <v>3</v>
      </c>
    </row>
    <row r="22" spans="1:41" ht="30.75" customHeight="1" x14ac:dyDescent="0.2">
      <c r="A22" s="20">
        <v>6</v>
      </c>
      <c r="B22" s="56" t="s">
        <v>44</v>
      </c>
      <c r="C22" s="41" t="s">
        <v>114</v>
      </c>
      <c r="D22" s="27">
        <v>10</v>
      </c>
      <c r="E22" s="27"/>
      <c r="F22" s="27">
        <v>15</v>
      </c>
      <c r="G22" s="2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>
        <f t="shared" si="0"/>
        <v>25</v>
      </c>
      <c r="S22" s="29">
        <f t="shared" si="1"/>
        <v>25</v>
      </c>
      <c r="T22" s="27" t="s">
        <v>35</v>
      </c>
      <c r="U22" s="34">
        <v>2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0"/>
      <c r="AM22" s="51"/>
      <c r="AN22" s="51">
        <f t="shared" si="2"/>
        <v>25</v>
      </c>
      <c r="AO22" s="68">
        <f t="shared" si="3"/>
        <v>2</v>
      </c>
    </row>
    <row r="23" spans="1:41" ht="31.9" customHeight="1" x14ac:dyDescent="0.2">
      <c r="A23" s="20">
        <v>7</v>
      </c>
      <c r="B23" s="56" t="s">
        <v>44</v>
      </c>
      <c r="C23" s="31" t="s">
        <v>115</v>
      </c>
      <c r="D23" s="27">
        <v>10</v>
      </c>
      <c r="E23" s="27"/>
      <c r="F23" s="27">
        <v>15</v>
      </c>
      <c r="G23" s="2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>
        <f t="shared" si="0"/>
        <v>25</v>
      </c>
      <c r="S23" s="29">
        <f t="shared" si="1"/>
        <v>25</v>
      </c>
      <c r="T23" s="27" t="s">
        <v>55</v>
      </c>
      <c r="U23" s="34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0"/>
      <c r="AM23" s="51"/>
      <c r="AN23" s="51">
        <f t="shared" si="2"/>
        <v>25</v>
      </c>
      <c r="AO23" s="68">
        <f t="shared" si="3"/>
        <v>2</v>
      </c>
    </row>
    <row r="24" spans="1:41" ht="28.9" customHeight="1" x14ac:dyDescent="0.2">
      <c r="A24" s="20">
        <v>8</v>
      </c>
      <c r="B24" s="56" t="s">
        <v>44</v>
      </c>
      <c r="C24" s="31" t="s">
        <v>116</v>
      </c>
      <c r="D24" s="27">
        <v>10</v>
      </c>
      <c r="E24" s="27"/>
      <c r="F24" s="27">
        <v>15</v>
      </c>
      <c r="G24" s="27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>
        <f t="shared" si="0"/>
        <v>25</v>
      </c>
      <c r="S24" s="29">
        <f t="shared" si="1"/>
        <v>25</v>
      </c>
      <c r="T24" s="27" t="s">
        <v>55</v>
      </c>
      <c r="U24" s="34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53"/>
      <c r="AM24" s="51"/>
      <c r="AN24" s="51">
        <f t="shared" si="2"/>
        <v>25</v>
      </c>
      <c r="AO24" s="68">
        <f t="shared" si="3"/>
        <v>2</v>
      </c>
    </row>
    <row r="25" spans="1:41" ht="30" customHeight="1" x14ac:dyDescent="0.2">
      <c r="A25" s="20">
        <v>9</v>
      </c>
      <c r="B25" s="56" t="s">
        <v>117</v>
      </c>
      <c r="C25" s="41" t="s">
        <v>118</v>
      </c>
      <c r="D25" s="27"/>
      <c r="E25" s="27">
        <v>30</v>
      </c>
      <c r="F25" s="38"/>
      <c r="G25" s="2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>
        <f t="shared" si="0"/>
        <v>30</v>
      </c>
      <c r="S25" s="29">
        <f t="shared" si="1"/>
        <v>30</v>
      </c>
      <c r="T25" s="27" t="s">
        <v>55</v>
      </c>
      <c r="U25" s="34">
        <v>2</v>
      </c>
      <c r="V25" s="29"/>
      <c r="W25" s="29">
        <v>30</v>
      </c>
      <c r="X25" s="3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>
        <f>SUM(V25:AH25)</f>
        <v>30</v>
      </c>
      <c r="AK25" s="29">
        <f>SUM(V25:AI25)</f>
        <v>30</v>
      </c>
      <c r="AL25" s="30" t="s">
        <v>55</v>
      </c>
      <c r="AM25" s="47">
        <v>2</v>
      </c>
      <c r="AN25" s="51">
        <f t="shared" si="2"/>
        <v>60</v>
      </c>
      <c r="AO25" s="68">
        <f t="shared" si="3"/>
        <v>4</v>
      </c>
    </row>
    <row r="26" spans="1:41" ht="30" customHeight="1" x14ac:dyDescent="0.2">
      <c r="A26" s="20">
        <v>10</v>
      </c>
      <c r="B26" s="88" t="s">
        <v>85</v>
      </c>
      <c r="C26" s="41" t="s">
        <v>119</v>
      </c>
      <c r="D26" s="27">
        <v>10</v>
      </c>
      <c r="E26" s="27"/>
      <c r="F26" s="27">
        <v>10</v>
      </c>
      <c r="G26" s="27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>
        <f t="shared" si="0"/>
        <v>20</v>
      </c>
      <c r="S26" s="29">
        <f t="shared" si="1"/>
        <v>20</v>
      </c>
      <c r="T26" s="27" t="s">
        <v>55</v>
      </c>
      <c r="U26" s="34">
        <v>3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0"/>
      <c r="AM26" s="47"/>
      <c r="AN26" s="51">
        <f t="shared" si="2"/>
        <v>20</v>
      </c>
      <c r="AO26" s="68">
        <f t="shared" si="3"/>
        <v>3</v>
      </c>
    </row>
    <row r="27" spans="1:41" ht="30" customHeight="1" x14ac:dyDescent="0.2">
      <c r="A27" s="20">
        <v>11</v>
      </c>
      <c r="B27" s="88" t="s">
        <v>85</v>
      </c>
      <c r="C27" s="41" t="s">
        <v>120</v>
      </c>
      <c r="D27" s="27">
        <v>10</v>
      </c>
      <c r="E27" s="27"/>
      <c r="F27" s="27">
        <v>10</v>
      </c>
      <c r="G27" s="2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0"/>
        <v>20</v>
      </c>
      <c r="S27" s="29">
        <f t="shared" si="1"/>
        <v>20</v>
      </c>
      <c r="T27" s="27" t="s">
        <v>55</v>
      </c>
      <c r="U27" s="34">
        <v>3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0"/>
      <c r="AM27" s="51"/>
      <c r="AN27" s="51">
        <f t="shared" si="2"/>
        <v>20</v>
      </c>
      <c r="AO27" s="68">
        <f t="shared" si="3"/>
        <v>3</v>
      </c>
    </row>
    <row r="28" spans="1:41" ht="30" customHeight="1" x14ac:dyDescent="0.2">
      <c r="A28" s="20">
        <v>12</v>
      </c>
      <c r="B28" s="88" t="s">
        <v>85</v>
      </c>
      <c r="C28" s="41" t="s">
        <v>121</v>
      </c>
      <c r="D28" s="27">
        <v>10</v>
      </c>
      <c r="E28" s="27"/>
      <c r="F28" s="27">
        <v>10</v>
      </c>
      <c r="G28" s="27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0"/>
        <v>20</v>
      </c>
      <c r="S28" s="29">
        <f t="shared" si="1"/>
        <v>20</v>
      </c>
      <c r="T28" s="27" t="s">
        <v>55</v>
      </c>
      <c r="U28" s="34">
        <v>3</v>
      </c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47"/>
      <c r="AN28" s="51">
        <f t="shared" si="2"/>
        <v>20</v>
      </c>
      <c r="AO28" s="68">
        <f t="shared" si="3"/>
        <v>3</v>
      </c>
    </row>
    <row r="29" spans="1:41" ht="30" customHeight="1" x14ac:dyDescent="0.2">
      <c r="A29" s="20">
        <v>13</v>
      </c>
      <c r="B29" s="88" t="s">
        <v>33</v>
      </c>
      <c r="C29" s="87" t="s">
        <v>122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51"/>
      <c r="V29" s="27">
        <v>10</v>
      </c>
      <c r="W29" s="29"/>
      <c r="X29" s="27">
        <v>15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>
        <f>SUM(V29:AH29)</f>
        <v>25</v>
      </c>
      <c r="AK29" s="29">
        <f>SUM(V29:AI29)</f>
        <v>25</v>
      </c>
      <c r="AL29" s="27" t="s">
        <v>38</v>
      </c>
      <c r="AM29" s="34">
        <v>3</v>
      </c>
      <c r="AN29" s="51">
        <f t="shared" si="2"/>
        <v>25</v>
      </c>
      <c r="AO29" s="68">
        <f t="shared" si="3"/>
        <v>3</v>
      </c>
    </row>
    <row r="30" spans="1:41" ht="30" customHeight="1" x14ac:dyDescent="0.2">
      <c r="A30" s="20">
        <v>14</v>
      </c>
      <c r="B30" s="88" t="s">
        <v>33</v>
      </c>
      <c r="C30" s="87" t="s">
        <v>123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51"/>
      <c r="V30" s="27">
        <v>10</v>
      </c>
      <c r="W30" s="30"/>
      <c r="X30" s="27">
        <v>15</v>
      </c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29">
        <f t="shared" ref="AJ30:AJ34" si="4">SUM(V30:AH30)</f>
        <v>25</v>
      </c>
      <c r="AK30" s="29">
        <f t="shared" ref="AK30:AK34" si="5">SUM(V30:AI30)</f>
        <v>25</v>
      </c>
      <c r="AL30" s="27" t="s">
        <v>38</v>
      </c>
      <c r="AM30" s="34">
        <v>3</v>
      </c>
      <c r="AN30" s="51">
        <f t="shared" si="2"/>
        <v>25</v>
      </c>
      <c r="AO30" s="68">
        <f t="shared" si="3"/>
        <v>3</v>
      </c>
    </row>
    <row r="31" spans="1:41" ht="30" customHeight="1" x14ac:dyDescent="0.2">
      <c r="A31" s="20">
        <v>15</v>
      </c>
      <c r="B31" s="88" t="s">
        <v>44</v>
      </c>
      <c r="C31" s="89" t="s">
        <v>124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1"/>
      <c r="V31" s="27">
        <v>10</v>
      </c>
      <c r="W31" s="29"/>
      <c r="X31" s="27">
        <v>15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>
        <f t="shared" si="4"/>
        <v>25</v>
      </c>
      <c r="AK31" s="29">
        <f t="shared" si="5"/>
        <v>25</v>
      </c>
      <c r="AL31" s="27" t="s">
        <v>55</v>
      </c>
      <c r="AM31" s="34">
        <v>3</v>
      </c>
      <c r="AN31" s="51">
        <f t="shared" si="2"/>
        <v>25</v>
      </c>
      <c r="AO31" s="68">
        <f t="shared" si="3"/>
        <v>3</v>
      </c>
    </row>
    <row r="32" spans="1:41" ht="28.5" customHeight="1" x14ac:dyDescent="0.2">
      <c r="A32" s="20">
        <v>16</v>
      </c>
      <c r="B32" s="88" t="s">
        <v>85</v>
      </c>
      <c r="C32" s="41" t="s">
        <v>125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51"/>
      <c r="V32" s="27">
        <v>10</v>
      </c>
      <c r="W32" s="30"/>
      <c r="X32" s="27">
        <v>10</v>
      </c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29">
        <f t="shared" si="4"/>
        <v>20</v>
      </c>
      <c r="AK32" s="29">
        <f t="shared" si="5"/>
        <v>20</v>
      </c>
      <c r="AL32" s="27" t="s">
        <v>55</v>
      </c>
      <c r="AM32" s="34">
        <v>3</v>
      </c>
      <c r="AN32" s="51">
        <f t="shared" si="2"/>
        <v>20</v>
      </c>
      <c r="AO32" s="68">
        <f t="shared" si="3"/>
        <v>3</v>
      </c>
    </row>
    <row r="33" spans="1:41" ht="28.5" customHeight="1" x14ac:dyDescent="0.2">
      <c r="A33" s="20">
        <v>17</v>
      </c>
      <c r="B33" s="88" t="s">
        <v>85</v>
      </c>
      <c r="C33" s="41" t="s">
        <v>126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51"/>
      <c r="V33" s="27">
        <v>10</v>
      </c>
      <c r="W33" s="29"/>
      <c r="X33" s="27">
        <v>10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20</v>
      </c>
      <c r="AK33" s="29">
        <f t="shared" si="5"/>
        <v>20</v>
      </c>
      <c r="AL33" s="27" t="s">
        <v>55</v>
      </c>
      <c r="AM33" s="34">
        <v>3</v>
      </c>
      <c r="AN33" s="51">
        <f t="shared" si="2"/>
        <v>20</v>
      </c>
      <c r="AO33" s="68">
        <f t="shared" si="3"/>
        <v>3</v>
      </c>
    </row>
    <row r="34" spans="1:41" ht="28.5" customHeight="1" x14ac:dyDescent="0.2">
      <c r="A34" s="24">
        <v>18</v>
      </c>
      <c r="B34" s="92" t="s">
        <v>85</v>
      </c>
      <c r="C34" s="73" t="s">
        <v>127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74"/>
      <c r="U34" s="75"/>
      <c r="V34" s="28">
        <v>10</v>
      </c>
      <c r="W34" s="32"/>
      <c r="X34" s="28">
        <v>10</v>
      </c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>
        <f t="shared" si="4"/>
        <v>20</v>
      </c>
      <c r="AK34" s="32">
        <f t="shared" si="5"/>
        <v>20</v>
      </c>
      <c r="AL34" s="28" t="s">
        <v>55</v>
      </c>
      <c r="AM34" s="36">
        <v>2</v>
      </c>
      <c r="AN34" s="75">
        <f t="shared" si="2"/>
        <v>20</v>
      </c>
      <c r="AO34" s="93">
        <f>U34+AM34</f>
        <v>2</v>
      </c>
    </row>
    <row r="35" spans="1:41" ht="15.95" customHeight="1" thickBot="1" x14ac:dyDescent="0.3">
      <c r="A35" s="129" t="s">
        <v>60</v>
      </c>
      <c r="B35" s="130"/>
      <c r="C35" s="130"/>
      <c r="D35" s="94">
        <f t="shared" ref="D35:S35" si="6">SUM(D17:D34)</f>
        <v>115</v>
      </c>
      <c r="E35" s="94">
        <f t="shared" si="6"/>
        <v>30</v>
      </c>
      <c r="F35" s="94">
        <f t="shared" si="6"/>
        <v>140</v>
      </c>
      <c r="G35" s="94">
        <f t="shared" si="6"/>
        <v>0</v>
      </c>
      <c r="H35" s="94">
        <f t="shared" si="6"/>
        <v>0</v>
      </c>
      <c r="I35" s="94">
        <f t="shared" si="6"/>
        <v>0</v>
      </c>
      <c r="J35" s="94">
        <f t="shared" si="6"/>
        <v>0</v>
      </c>
      <c r="K35" s="94">
        <f t="shared" si="6"/>
        <v>0</v>
      </c>
      <c r="L35" s="94">
        <f t="shared" si="6"/>
        <v>0</v>
      </c>
      <c r="M35" s="94">
        <f t="shared" si="6"/>
        <v>0</v>
      </c>
      <c r="N35" s="94">
        <f t="shared" si="6"/>
        <v>0</v>
      </c>
      <c r="O35" s="94">
        <f t="shared" si="6"/>
        <v>0</v>
      </c>
      <c r="P35" s="94">
        <f t="shared" si="6"/>
        <v>0</v>
      </c>
      <c r="Q35" s="94">
        <f t="shared" si="6"/>
        <v>0</v>
      </c>
      <c r="R35" s="94">
        <f t="shared" si="6"/>
        <v>285</v>
      </c>
      <c r="S35" s="94">
        <f t="shared" si="6"/>
        <v>285</v>
      </c>
      <c r="T35" s="94"/>
      <c r="U35" s="94">
        <f t="shared" ref="U35:AK35" si="7">SUM(U17:U34)</f>
        <v>29</v>
      </c>
      <c r="V35" s="94">
        <f t="shared" si="7"/>
        <v>60</v>
      </c>
      <c r="W35" s="94">
        <f t="shared" si="7"/>
        <v>30</v>
      </c>
      <c r="X35" s="94">
        <f t="shared" si="7"/>
        <v>75</v>
      </c>
      <c r="Y35" s="94">
        <f t="shared" si="7"/>
        <v>0</v>
      </c>
      <c r="Z35" s="94">
        <f t="shared" si="7"/>
        <v>0</v>
      </c>
      <c r="AA35" s="94">
        <f t="shared" si="7"/>
        <v>0</v>
      </c>
      <c r="AB35" s="94">
        <f t="shared" si="7"/>
        <v>0</v>
      </c>
      <c r="AC35" s="94">
        <f t="shared" si="7"/>
        <v>0</v>
      </c>
      <c r="AD35" s="94">
        <f t="shared" si="7"/>
        <v>0</v>
      </c>
      <c r="AE35" s="94">
        <f t="shared" si="7"/>
        <v>0</v>
      </c>
      <c r="AF35" s="94">
        <f t="shared" si="7"/>
        <v>0</v>
      </c>
      <c r="AG35" s="94">
        <f t="shared" si="7"/>
        <v>0</v>
      </c>
      <c r="AH35" s="94">
        <f t="shared" si="7"/>
        <v>0</v>
      </c>
      <c r="AI35" s="94">
        <f t="shared" si="7"/>
        <v>0</v>
      </c>
      <c r="AJ35" s="94">
        <f t="shared" si="7"/>
        <v>165</v>
      </c>
      <c r="AK35" s="94">
        <f t="shared" si="7"/>
        <v>165</v>
      </c>
      <c r="AL35" s="94"/>
      <c r="AM35" s="94">
        <f>SUM(AM17:AM34)</f>
        <v>19</v>
      </c>
      <c r="AN35" s="94">
        <f>SUM(S35,AK35)</f>
        <v>450</v>
      </c>
      <c r="AO35" s="95">
        <f>SUM(U35,AM35)</f>
        <v>48</v>
      </c>
    </row>
    <row r="36" spans="1:41" x14ac:dyDescent="0.2">
      <c r="C36" s="5" t="s">
        <v>61</v>
      </c>
    </row>
    <row r="37" spans="1:41" x14ac:dyDescent="0.2">
      <c r="C37" s="5" t="s">
        <v>62</v>
      </c>
    </row>
    <row r="38" spans="1:41" x14ac:dyDescent="0.2">
      <c r="AF38" s="101" t="s">
        <v>63</v>
      </c>
      <c r="AG38" s="102"/>
      <c r="AH38" s="102"/>
      <c r="AI38" s="102"/>
      <c r="AJ38" s="102"/>
      <c r="AK38" s="102"/>
      <c r="AL38" s="102"/>
    </row>
    <row r="39" spans="1:41" x14ac:dyDescent="0.2">
      <c r="AF39" s="103" t="s">
        <v>64</v>
      </c>
      <c r="AG39" s="103"/>
      <c r="AH39" s="103"/>
      <c r="AI39" s="103"/>
      <c r="AJ39" s="103"/>
      <c r="AK39" s="103"/>
      <c r="AL39" s="103"/>
    </row>
    <row r="40" spans="1:41" x14ac:dyDescent="0.2">
      <c r="C40" s="5" t="s">
        <v>65</v>
      </c>
      <c r="R40" s="5" t="s">
        <v>66</v>
      </c>
      <c r="AF40" s="96"/>
      <c r="AG40" s="96"/>
      <c r="AH40" s="96"/>
      <c r="AI40" s="96"/>
      <c r="AJ40" s="96"/>
      <c r="AK40" s="96"/>
      <c r="AL40" s="96"/>
    </row>
    <row r="41" spans="1:41" x14ac:dyDescent="0.2">
      <c r="C41" s="1" t="s">
        <v>67</v>
      </c>
      <c r="M41" s="4"/>
      <c r="O41" s="96" t="s">
        <v>68</v>
      </c>
      <c r="P41" s="96"/>
      <c r="Q41" s="96"/>
      <c r="R41" s="96"/>
      <c r="S41" s="96"/>
      <c r="T41" s="96"/>
      <c r="U41" s="96"/>
      <c r="AF41" s="96"/>
      <c r="AG41" s="96"/>
      <c r="AH41" s="96"/>
      <c r="AI41" s="96"/>
      <c r="AJ41" s="96"/>
      <c r="AK41" s="96"/>
      <c r="AL41" s="96"/>
    </row>
  </sheetData>
  <mergeCells count="17">
    <mergeCell ref="A35:C35"/>
    <mergeCell ref="AF40:AL40"/>
    <mergeCell ref="O41:U41"/>
    <mergeCell ref="AF41:AL41"/>
    <mergeCell ref="AF38:AL38"/>
    <mergeCell ref="AF39:AL39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O10:W10"/>
  </mergeCells>
  <dataValidations count="2">
    <dataValidation type="list" allowBlank="1" showErrorMessage="1" sqref="B17:B34" xr:uid="{E1DBB133-6F0F-4AF1-8564-0B820F3529C5}">
      <formula1>RodzajeZajec</formula1>
      <formula2>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AL29:AL34 T17:T28" xr:uid="{9C731F42-EBFE-4FEC-AEFA-321D6B18A84D}"/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1</vt:lpstr>
      <vt:lpstr>2 </vt:lpstr>
      <vt:lpstr>3</vt:lpstr>
      <vt:lpstr>'1'!Obszar_wydruku</vt:lpstr>
      <vt:lpstr>'2 '!Rodzaj_zajęć</vt:lpstr>
      <vt:lpstr>'2 '!Rodzaje_zajec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2026-02-20T11:01:38Z</dcterms:modified>
  <cp:category/>
  <cp:contentStatus/>
</cp:coreProperties>
</file>