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Ratownictwo Medyczne Excele\Uproszczone Programy studiów\"/>
    </mc:Choice>
  </mc:AlternateContent>
  <xr:revisionPtr revIDLastSave="0" documentId="13_ncr:1_{8A71A243-C769-4990-9A20-F8CECBADB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9" r:id="rId4"/>
  </sheets>
  <definedNames>
    <definedName name="_xlnm.Print_Area" localSheetId="0">'ROK 1'!$A$1:$AO$49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43" i="9" l="1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O42" i="9"/>
  <c r="AO41" i="9"/>
  <c r="AO39" i="9"/>
  <c r="AK39" i="9"/>
  <c r="R39" i="9"/>
  <c r="AO38" i="9"/>
  <c r="AK38" i="9"/>
  <c r="S38" i="9"/>
  <c r="R38" i="9"/>
  <c r="AO36" i="9"/>
  <c r="AJ36" i="9"/>
  <c r="AK36" i="9" s="1"/>
  <c r="R36" i="9"/>
  <c r="S36" i="9" s="1"/>
  <c r="AN36" i="9" s="1"/>
  <c r="AO35" i="9"/>
  <c r="AJ35" i="9"/>
  <c r="AK35" i="9" s="1"/>
  <c r="S35" i="9"/>
  <c r="AN35" i="9" s="1"/>
  <c r="R35" i="9"/>
  <c r="AO34" i="9"/>
  <c r="AJ34" i="9"/>
  <c r="AK34" i="9" s="1"/>
  <c r="R34" i="9"/>
  <c r="S34" i="9" s="1"/>
  <c r="AN34" i="9" s="1"/>
  <c r="AO33" i="9"/>
  <c r="AJ33" i="9"/>
  <c r="AK33" i="9" s="1"/>
  <c r="R33" i="9"/>
  <c r="S33" i="9" s="1"/>
  <c r="AO32" i="9"/>
  <c r="AJ32" i="9"/>
  <c r="AK32" i="9" s="1"/>
  <c r="R32" i="9"/>
  <c r="S32" i="9" s="1"/>
  <c r="AN32" i="9" s="1"/>
  <c r="AO31" i="9"/>
  <c r="AJ31" i="9"/>
  <c r="AK31" i="9" s="1"/>
  <c r="S31" i="9"/>
  <c r="AN31" i="9" s="1"/>
  <c r="R31" i="9"/>
  <c r="AO29" i="9"/>
  <c r="AJ29" i="9"/>
  <c r="AK29" i="9" s="1"/>
  <c r="AN29" i="9" s="1"/>
  <c r="R29" i="9"/>
  <c r="S29" i="9" s="1"/>
  <c r="AO27" i="9"/>
  <c r="AJ27" i="9"/>
  <c r="AK27" i="9" s="1"/>
  <c r="AN27" i="9" s="1"/>
  <c r="S27" i="9"/>
  <c r="R27" i="9"/>
  <c r="AO26" i="9"/>
  <c r="AJ26" i="9"/>
  <c r="AK26" i="9" s="1"/>
  <c r="R26" i="9"/>
  <c r="S26" i="9" s="1"/>
  <c r="AO25" i="9"/>
  <c r="AJ25" i="9"/>
  <c r="AK25" i="9" s="1"/>
  <c r="AN25" i="9" s="1"/>
  <c r="S25" i="9"/>
  <c r="R25" i="9"/>
  <c r="AO24" i="9"/>
  <c r="AJ24" i="9"/>
  <c r="AK24" i="9" s="1"/>
  <c r="R24" i="9"/>
  <c r="S24" i="9" s="1"/>
  <c r="AO23" i="9"/>
  <c r="AJ23" i="9"/>
  <c r="AK23" i="9" s="1"/>
  <c r="AN23" i="9" s="1"/>
  <c r="S23" i="9"/>
  <c r="R23" i="9"/>
  <c r="AO22" i="9"/>
  <c r="AJ22" i="9"/>
  <c r="AK22" i="9" s="1"/>
  <c r="R22" i="9"/>
  <c r="S22" i="9" s="1"/>
  <c r="AO20" i="9"/>
  <c r="AJ20" i="9"/>
  <c r="AK20" i="9" s="1"/>
  <c r="S20" i="9"/>
  <c r="R20" i="9"/>
  <c r="AO19" i="9"/>
  <c r="AK19" i="9"/>
  <c r="AJ19" i="9"/>
  <c r="AJ43" i="9" s="1"/>
  <c r="AN44" i="1"/>
  <c r="AN43" i="1"/>
  <c r="AN42" i="1"/>
  <c r="S44" i="1"/>
  <c r="S43" i="1"/>
  <c r="S42" i="1"/>
  <c r="R43" i="9" l="1"/>
  <c r="AO43" i="9"/>
  <c r="AN19" i="9"/>
  <c r="AN22" i="9"/>
  <c r="AN26" i="9"/>
  <c r="AN24" i="9"/>
  <c r="AN33" i="9"/>
  <c r="AK43" i="9"/>
  <c r="AN20" i="9"/>
  <c r="S43" i="9"/>
  <c r="X43" i="2"/>
  <c r="V43" i="2"/>
  <c r="AN43" i="9" l="1"/>
  <c r="X44" i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Z43" i="2"/>
  <c r="AJ43" i="2"/>
  <c r="W43" i="2"/>
  <c r="Y43" i="2"/>
  <c r="AA43" i="2"/>
  <c r="AB43" i="2"/>
  <c r="AC43" i="2"/>
  <c r="AD43" i="2"/>
  <c r="AE43" i="2"/>
  <c r="AF43" i="2"/>
  <c r="AG43" i="2"/>
  <c r="AH43" i="2"/>
  <c r="AI43" i="2"/>
  <c r="AO32" i="2"/>
  <c r="AO33" i="2"/>
  <c r="AO34" i="2"/>
  <c r="AO35" i="2"/>
  <c r="AO36" i="2"/>
  <c r="AO31" i="2"/>
  <c r="AO29" i="2"/>
  <c r="AO23" i="2"/>
  <c r="AO24" i="2"/>
  <c r="AO25" i="2"/>
  <c r="AO26" i="2"/>
  <c r="AO27" i="2"/>
  <c r="AO22" i="2"/>
  <c r="D44" i="1"/>
  <c r="U43" i="2"/>
  <c r="AM43" i="2"/>
  <c r="AO42" i="2"/>
  <c r="AO41" i="2"/>
  <c r="AO39" i="2"/>
  <c r="AN36" i="2"/>
  <c r="AN32" i="2"/>
  <c r="AN34" i="2"/>
  <c r="AN35" i="2"/>
  <c r="S32" i="2"/>
  <c r="S34" i="2"/>
  <c r="S35" i="2"/>
  <c r="S36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S33" i="2" s="1"/>
  <c r="AN33" i="2" s="1"/>
  <c r="R34" i="2"/>
  <c r="R35" i="2"/>
  <c r="R36" i="2"/>
  <c r="R31" i="2"/>
  <c r="S31" i="2" s="1"/>
  <c r="AN31" i="2" s="1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4" i="1"/>
  <c r="H44" i="1"/>
  <c r="I44" i="1"/>
  <c r="J44" i="1"/>
  <c r="K44" i="1"/>
  <c r="L44" i="1"/>
  <c r="M44" i="1"/>
  <c r="N44" i="1"/>
  <c r="O44" i="1"/>
  <c r="P44" i="1"/>
  <c r="Q44" i="1"/>
  <c r="F44" i="1"/>
  <c r="E44" i="1"/>
  <c r="AM44" i="1"/>
  <c r="U44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J25" i="1"/>
  <c r="AK25" i="1" s="1"/>
  <c r="AJ26" i="1"/>
  <c r="AN26" i="1" s="1"/>
  <c r="AO19" i="1"/>
  <c r="AN37" i="1"/>
  <c r="AJ31" i="1"/>
  <c r="AJ32" i="1"/>
  <c r="AJ33" i="1"/>
  <c r="AJ34" i="1"/>
  <c r="AJ30" i="1"/>
  <c r="AJ27" i="1"/>
  <c r="AK27" i="1" s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R24" i="1"/>
  <c r="S24" i="1" s="1"/>
  <c r="AN24" i="1" s="1"/>
  <c r="R20" i="1"/>
  <c r="S20" i="1" s="1"/>
  <c r="R21" i="1"/>
  <c r="S21" i="1" s="1"/>
  <c r="R22" i="1"/>
  <c r="S22" i="1" s="1"/>
  <c r="R19" i="1"/>
  <c r="S19" i="1" s="1"/>
  <c r="V44" i="1"/>
  <c r="W44" i="1"/>
  <c r="Y44" i="1"/>
  <c r="Z44" i="1"/>
  <c r="AA44" i="1"/>
  <c r="AB44" i="1"/>
  <c r="AC44" i="1"/>
  <c r="AD44" i="1"/>
  <c r="AE44" i="1"/>
  <c r="AF44" i="1"/>
  <c r="AG44" i="1"/>
  <c r="AH44" i="1"/>
  <c r="AI44" i="1"/>
  <c r="AO43" i="2" l="1"/>
  <c r="R43" i="2"/>
  <c r="S43" i="2"/>
  <c r="AN30" i="1"/>
  <c r="AN28" i="1"/>
  <c r="AJ44" i="1"/>
  <c r="AN20" i="1"/>
  <c r="AK43" i="2"/>
  <c r="AN21" i="1"/>
  <c r="AN34" i="1"/>
  <c r="AN33" i="1"/>
  <c r="AN32" i="1"/>
  <c r="AN22" i="1"/>
  <c r="AN31" i="1"/>
  <c r="R44" i="1"/>
  <c r="AN19" i="1"/>
  <c r="AN19" i="2"/>
  <c r="S38" i="2" l="1"/>
  <c r="AK38" i="1"/>
  <c r="AN38" i="1" s="1"/>
  <c r="AO38" i="1"/>
  <c r="AO38" i="2" l="1"/>
  <c r="AO36" i="1"/>
  <c r="AO44" i="1" s="1"/>
  <c r="AK36" i="1"/>
  <c r="S36" i="1"/>
  <c r="AN36" i="1" l="1"/>
  <c r="AK44" i="1"/>
  <c r="AN43" i="2"/>
  <c r="D18" i="1"/>
  <c r="D23" i="1"/>
  <c r="D35" i="1"/>
  <c r="D18" i="2"/>
</calcChain>
</file>

<file path=xl/sharedStrings.xml><?xml version="1.0" encoding="utf-8"?>
<sst xmlns="http://schemas.openxmlformats.org/spreadsheetml/2006/main" count="374" uniqueCount="103">
  <si>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</si>
  <si>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</si>
  <si>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</si>
  <si>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</si>
  <si>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</si>
  <si>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</si>
  <si>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</si>
  <si>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</si>
  <si>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</si>
  <si>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</si>
  <si>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</si>
  <si>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</si>
  <si>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</si>
  <si>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</si>
  <si>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</si>
  <si>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</si>
  <si>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</si>
  <si>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</si>
  <si>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</si>
  <si>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</si>
  <si>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</si>
  <si>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</si>
  <si>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</si>
  <si>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</si>
  <si>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</si>
  <si>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</si>
  <si>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</si>
  <si>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</si>
  <si>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</si>
  <si>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</si>
  <si>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</si>
  <si>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</si>
  <si>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</si>
  <si>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</si>
  <si>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</si>
  <si>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</si>
  <si>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</si>
  <si>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</si>
  <si>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</si>
  <si>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</si>
  <si>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</si>
  <si>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</si>
  <si>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</si>
  <si>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</si>
  <si>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</si>
  <si>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</si>
  <si>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</si>
  <si>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</si>
  <si>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</si>
  <si>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</si>
  <si>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</si>
  <si>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</si>
  <si>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</si>
  <si>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</si>
  <si>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</si>
  <si>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</si>
  <si>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</si>
  <si>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</si>
  <si>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</si>
  <si>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</si>
  <si>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</si>
  <si>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</si>
  <si>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</si>
  <si>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</si>
  <si>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</si>
  <si>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</si>
  <si>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</si>
  <si>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</si>
  <si>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</si>
  <si>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</si>
  <si>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</si>
  <si>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</si>
  <si>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</si>
  <si>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</si>
  <si>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</si>
  <si>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</si>
  <si>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</si>
  <si>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</si>
  <si>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</si>
  <si>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</si>
  <si>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</si>
  <si>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</si>
  <si>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</si>
  <si>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</si>
  <si>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</si>
  <si>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Diagnostyka laboratoryjna z elementami krwiolecznictwa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</si>
  <si>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2026/2027</t>
    </r>
  </si>
  <si>
    <t>Szczegółowy Program Studiów na rok akademicki 2026/2027</t>
  </si>
  <si>
    <t xml:space="preserve">18.02.2026 prof.dr hab. Izabella Uchmanowicz </t>
  </si>
  <si>
    <t>Prawo medyczne i prawo w praktyce zawodowej ratownika medycznego</t>
  </si>
  <si>
    <t>Szkolenie BHP i P.P</t>
  </si>
  <si>
    <t>Przysposobienie biblioteczne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</si>
  <si>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</si>
  <si>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2027/2028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</si>
  <si>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</si>
  <si>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</si>
  <si>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</si>
  <si>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zajęcia praktyczne przy pacjencie (PP)   ¹  ²</t>
  </si>
  <si>
    <t>ćwiczenia specjalistyczne - magisterskie (CM  ²</t>
  </si>
  <si>
    <t>zajęcia praktyczne przy pacjencie (PP)   ¹ ²</t>
  </si>
  <si>
    <t>ćwiczenia specjalistyczne - magisterskie (CM)  ²</t>
  </si>
  <si>
    <t>Uchwała Senatu nr 2859 z dnia 18.02.2026r.</t>
  </si>
  <si>
    <t>Uchwała Senatu nr 2859  z dnia 18.02.2026r.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</si>
</sst>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8"/>
      </patternFill>
    </fill>
  </fills>
  <borders count="1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6" borderId="43" applyProtection="0"/>
    <xf numFmtId="0" fontId="16" fillId="7" borderId="0" applyBorder="0" applyProtection="0"/>
    <xf numFmtId="0" fontId="18" fillId="9" borderId="157" applyNumberFormat="0" applyAlignment="0" applyProtection="0"/>
  </cellStyleXfs>
  <cellXfs count="38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textRotation="90"/>
    </xf>
    <xf numFmtId="0" fontId="4" fillId="2" borderId="72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1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3" xfId="0" applyNumberFormat="1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164" fontId="0" fillId="2" borderId="75" xfId="0" applyNumberFormat="1" applyFont="1" applyFill="1" applyBorder="1" applyAlignment="1">
      <alignment horizontal="center" vertical="center"/>
    </xf>
    <xf numFmtId="164" fontId="0" fillId="2" borderId="76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77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0" fillId="2" borderId="42" xfId="0" applyNumberFormat="1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164" fontId="1" fillId="2" borderId="71" xfId="0" applyNumberFormat="1" applyFont="1" applyFill="1" applyBorder="1" applyAlignment="1">
      <alignment horizontal="center" vertical="center"/>
    </xf>
    <xf numFmtId="164" fontId="0" fillId="2" borderId="67" xfId="0" applyNumberFormat="1" applyFont="1" applyFill="1" applyBorder="1" applyAlignment="1">
      <alignment horizontal="center" vertical="center"/>
    </xf>
    <xf numFmtId="164" fontId="0" fillId="2" borderId="62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164" fontId="1" fillId="2" borderId="55" xfId="0" applyNumberFormat="1" applyFont="1" applyFill="1" applyBorder="1" applyAlignment="1">
      <alignment horizontal="center" vertical="center"/>
    </xf>
    <xf numFmtId="164" fontId="0" fillId="2" borderId="4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4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6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99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0" fontId="0" fillId="2" borderId="98" xfId="0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0" fontId="0" fillId="2" borderId="87" xfId="0" applyFont="1" applyFill="1" applyBorder="1" applyAlignment="1">
      <alignment horizontal="center" vertical="center"/>
    </xf>
    <xf numFmtId="0" fontId="0" fillId="2" borderId="101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164" fontId="1" fillId="2" borderId="102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164" fontId="1" fillId="2" borderId="105" xfId="0" applyNumberFormat="1" applyFont="1" applyFill="1" applyBorder="1" applyAlignment="1">
      <alignment horizontal="center" vertical="center"/>
    </xf>
    <xf numFmtId="164" fontId="1" fillId="2" borderId="106" xfId="0" applyNumberFormat="1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87" xfId="0" applyNumberFormat="1" applyFont="1" applyFill="1" applyBorder="1" applyAlignment="1">
      <alignment horizontal="center" vertical="center"/>
    </xf>
    <xf numFmtId="0" fontId="0" fillId="0" borderId="80" xfId="0" applyBorder="1"/>
    <xf numFmtId="0" fontId="0" fillId="0" borderId="80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2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3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 vertical="center"/>
    </xf>
    <xf numFmtId="164" fontId="0" fillId="2" borderId="51" xfId="0" applyNumberFormat="1" applyFont="1" applyFill="1" applyBorder="1" applyAlignment="1">
      <alignment horizontal="center" vertical="center"/>
    </xf>
    <xf numFmtId="0" fontId="0" fillId="0" borderId="124" xfId="1" applyFont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164" fontId="13" fillId="2" borderId="48" xfId="0" applyNumberFormat="1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2" borderId="137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4" xfId="0" applyNumberFormat="1" applyFont="1" applyFill="1" applyBorder="1" applyAlignment="1">
      <alignment horizontal="center" vertical="center"/>
    </xf>
    <xf numFmtId="0" fontId="0" fillId="0" borderId="149" xfId="1" applyFont="1" applyBorder="1" applyAlignment="1">
      <alignment horizontal="center" vertical="center"/>
    </xf>
    <xf numFmtId="164" fontId="0" fillId="2" borderId="154" xfId="0" applyNumberFormat="1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horizontal="center" vertical="center"/>
    </xf>
    <xf numFmtId="164" fontId="1" fillId="2" borderId="151" xfId="0" applyNumberFormat="1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114" xfId="0" applyFont="1" applyFill="1" applyBorder="1" applyAlignment="1">
      <alignment wrapText="1"/>
    </xf>
    <xf numFmtId="164" fontId="0" fillId="2" borderId="110" xfId="0" applyNumberFormat="1" applyFont="1" applyFill="1" applyBorder="1" applyAlignment="1">
      <alignment horizontal="center"/>
    </xf>
    <xf numFmtId="164" fontId="0" fillId="2" borderId="113" xfId="0" applyNumberFormat="1" applyFont="1" applyFill="1" applyBorder="1" applyAlignment="1">
      <alignment horizontal="center"/>
    </xf>
    <xf numFmtId="0" fontId="0" fillId="2" borderId="98" xfId="0" applyFont="1" applyFill="1" applyBorder="1" applyAlignment="1">
      <alignment horizontal="center"/>
    </xf>
    <xf numFmtId="164" fontId="1" fillId="2" borderId="111" xfId="0" applyNumberFormat="1" applyFont="1" applyFill="1" applyBorder="1" applyAlignment="1">
      <alignment horizontal="center"/>
    </xf>
    <xf numFmtId="164" fontId="1" fillId="2" borderId="132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0" fontId="0" fillId="2" borderId="97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wrapText="1"/>
    </xf>
    <xf numFmtId="164" fontId="0" fillId="2" borderId="88" xfId="0" applyNumberFormat="1" applyFont="1" applyFill="1" applyBorder="1" applyAlignment="1">
      <alignment horizontal="center"/>
    </xf>
    <xf numFmtId="164" fontId="0" fillId="2" borderId="91" xfId="0" applyNumberFormat="1" applyFont="1" applyFill="1" applyBorder="1" applyAlignment="1">
      <alignment horizontal="center"/>
    </xf>
    <xf numFmtId="0" fontId="0" fillId="2" borderId="86" xfId="0" applyFont="1" applyFill="1" applyBorder="1" applyAlignment="1">
      <alignment horizontal="center"/>
    </xf>
    <xf numFmtId="164" fontId="1" fillId="2" borderId="89" xfId="0" applyNumberFormat="1" applyFont="1" applyFill="1" applyBorder="1" applyAlignment="1">
      <alignment horizontal="center"/>
    </xf>
    <xf numFmtId="164" fontId="1" fillId="2" borderId="133" xfId="0" applyNumberFormat="1" applyFont="1" applyFill="1" applyBorder="1" applyAlignment="1">
      <alignment horizontal="center"/>
    </xf>
    <xf numFmtId="164" fontId="1" fillId="2" borderId="145" xfId="0" applyNumberFormat="1" applyFont="1" applyFill="1" applyBorder="1" applyAlignment="1">
      <alignment horizontal="center"/>
    </xf>
    <xf numFmtId="164" fontId="1" fillId="2" borderId="146" xfId="0" applyNumberFormat="1" applyFont="1" applyFill="1" applyBorder="1" applyAlignment="1">
      <alignment horizontal="center"/>
    </xf>
    <xf numFmtId="0" fontId="0" fillId="0" borderId="116" xfId="0" applyFont="1" applyFill="1" applyBorder="1" applyAlignment="1">
      <alignment horizontal="left" vertical="center" wrapText="1"/>
    </xf>
    <xf numFmtId="164" fontId="0" fillId="0" borderId="119" xfId="0" applyNumberFormat="1" applyFont="1" applyFill="1" applyBorder="1" applyAlignment="1">
      <alignment horizontal="center"/>
    </xf>
    <xf numFmtId="164" fontId="0" fillId="0" borderId="42" xfId="0" applyNumberFormat="1" applyFont="1" applyFill="1" applyBorder="1" applyAlignment="1">
      <alignment horizontal="center"/>
    </xf>
    <xf numFmtId="164" fontId="0" fillId="0" borderId="70" xfId="0" applyNumberFormat="1" applyFont="1" applyFill="1" applyBorder="1" applyAlignment="1">
      <alignment horizontal="center"/>
    </xf>
    <xf numFmtId="164" fontId="0" fillId="0" borderId="134" xfId="0" applyNumberFormat="1" applyFont="1" applyFill="1" applyBorder="1" applyAlignment="1">
      <alignment horizontal="center"/>
    </xf>
    <xf numFmtId="0" fontId="0" fillId="0" borderId="81" xfId="0" applyFont="1" applyFill="1" applyBorder="1" applyAlignment="1">
      <alignment horizontal="left" vertical="center" wrapText="1"/>
    </xf>
    <xf numFmtId="164" fontId="0" fillId="0" borderId="82" xfId="0" applyNumberFormat="1" applyFont="1" applyFill="1" applyBorder="1" applyAlignment="1">
      <alignment horizontal="center"/>
    </xf>
    <xf numFmtId="164" fontId="0" fillId="0" borderId="80" xfId="0" applyNumberFormat="1" applyFont="1" applyFill="1" applyBorder="1" applyAlignment="1">
      <alignment horizontal="center"/>
    </xf>
    <xf numFmtId="164" fontId="0" fillId="0" borderId="78" xfId="0" applyNumberFormat="1" applyFont="1" applyFill="1" applyBorder="1" applyAlignment="1">
      <alignment horizontal="center"/>
    </xf>
    <xf numFmtId="164" fontId="0" fillId="0" borderId="135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1" xfId="0" applyNumberFormat="1" applyFont="1" applyFill="1" applyBorder="1" applyAlignment="1">
      <alignment horizontal="center"/>
    </xf>
    <xf numFmtId="164" fontId="0" fillId="0" borderId="83" xfId="0" applyNumberFormat="1" applyFont="1" applyFill="1" applyBorder="1" applyAlignment="1">
      <alignment horizontal="center"/>
    </xf>
    <xf numFmtId="164" fontId="0" fillId="0" borderId="123" xfId="0" applyNumberFormat="1" applyFont="1" applyFill="1" applyBorder="1" applyAlignment="1">
      <alignment horizontal="center"/>
    </xf>
    <xf numFmtId="164" fontId="0" fillId="0" borderId="95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0" fontId="0" fillId="2" borderId="123" xfId="0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horizontal="left" vertical="center" wrapText="1"/>
    </xf>
    <xf numFmtId="164" fontId="0" fillId="0" borderId="57" xfId="0" applyNumberFormat="1" applyFont="1" applyFill="1" applyBorder="1" applyAlignment="1">
      <alignment horizontal="center"/>
    </xf>
    <xf numFmtId="164" fontId="0" fillId="0" borderId="124" xfId="0" applyNumberFormat="1" applyFont="1" applyFill="1" applyBorder="1" applyAlignment="1">
      <alignment horizontal="center"/>
    </xf>
    <xf numFmtId="164" fontId="0" fillId="0" borderId="109" xfId="0" applyNumberFormat="1" applyFont="1" applyFill="1" applyBorder="1" applyAlignment="1">
      <alignment horizontal="center"/>
    </xf>
    <xf numFmtId="0" fontId="0" fillId="2" borderId="139" xfId="0" applyFont="1" applyFill="1" applyBorder="1" applyAlignment="1">
      <alignment horizontal="center" vertical="center"/>
    </xf>
    <xf numFmtId="0" fontId="0" fillId="0" borderId="140" xfId="0" applyFont="1" applyFill="1" applyBorder="1" applyAlignment="1">
      <alignment horizontal="left" vertical="center" wrapText="1"/>
    </xf>
    <xf numFmtId="164" fontId="0" fillId="0" borderId="147" xfId="0" applyNumberFormat="1" applyFont="1" applyFill="1" applyBorder="1" applyAlignment="1">
      <alignment horizontal="center"/>
    </xf>
    <xf numFmtId="164" fontId="0" fillId="0" borderId="148" xfId="0" applyNumberFormat="1" applyFont="1" applyFill="1" applyBorder="1" applyAlignment="1">
      <alignment horizontal="center"/>
    </xf>
    <xf numFmtId="164" fontId="0" fillId="0" borderId="149" xfId="0" applyNumberFormat="1" applyFont="1" applyFill="1" applyBorder="1" applyAlignment="1">
      <alignment horizontal="center"/>
    </xf>
    <xf numFmtId="164" fontId="0" fillId="0" borderId="150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48" xfId="0" applyFont="1" applyFill="1" applyBorder="1" applyAlignment="1">
      <alignment horizontal="center" vertical="center"/>
    </xf>
    <xf numFmtId="0" fontId="0" fillId="2" borderId="140" xfId="0" applyFont="1" applyFill="1" applyBorder="1" applyAlignment="1">
      <alignment wrapText="1"/>
    </xf>
    <xf numFmtId="164" fontId="0" fillId="2" borderId="141" xfId="0" applyNumberFormat="1" applyFont="1" applyFill="1" applyBorder="1" applyAlignment="1">
      <alignment horizontal="center"/>
    </xf>
    <xf numFmtId="164" fontId="0" fillId="2" borderId="148" xfId="0" applyNumberFormat="1" applyFont="1" applyFill="1" applyBorder="1" applyAlignment="1">
      <alignment horizontal="center"/>
    </xf>
    <xf numFmtId="0" fontId="0" fillId="2" borderId="149" xfId="0" applyFont="1" applyFill="1" applyBorder="1" applyAlignment="1">
      <alignment horizontal="center"/>
    </xf>
    <xf numFmtId="0" fontId="0" fillId="2" borderId="140" xfId="0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0" fontId="0" fillId="2" borderId="126" xfId="0" applyFont="1" applyFill="1" applyBorder="1" applyAlignment="1">
      <alignment wrapText="1"/>
    </xf>
    <xf numFmtId="164" fontId="0" fillId="2" borderId="125" xfId="0" applyNumberFormat="1" applyFont="1" applyFill="1" applyBorder="1" applyAlignment="1">
      <alignment horizontal="center"/>
    </xf>
    <xf numFmtId="164" fontId="0" fillId="2" borderId="123" xfId="0" applyNumberFormat="1" applyFont="1" applyFill="1" applyBorder="1" applyAlignment="1">
      <alignment horizontal="center"/>
    </xf>
    <xf numFmtId="0" fontId="0" fillId="2" borderId="124" xfId="0" applyFont="1" applyFill="1" applyBorder="1" applyAlignment="1">
      <alignment horizontal="center"/>
    </xf>
    <xf numFmtId="0" fontId="0" fillId="2" borderId="126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59" xfId="0" applyNumberFormat="1" applyFont="1" applyFill="1" applyBorder="1" applyAlignment="1">
      <alignment horizontal="center"/>
    </xf>
    <xf numFmtId="164" fontId="1" fillId="2" borderId="137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/>
    <xf numFmtId="164" fontId="0" fillId="2" borderId="128" xfId="0" applyNumberFormat="1" applyFont="1" applyFill="1" applyBorder="1"/>
    <xf numFmtId="164" fontId="0" fillId="2" borderId="129" xfId="0" applyNumberFormat="1" applyFont="1" applyFill="1" applyBorder="1"/>
    <xf numFmtId="164" fontId="0" fillId="2" borderId="96" xfId="0" applyNumberFormat="1" applyFont="1" applyFill="1" applyBorder="1"/>
    <xf numFmtId="164" fontId="1" fillId="2" borderId="92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/>
    <xf numFmtId="164" fontId="1" fillId="2" borderId="144" xfId="0" applyNumberFormat="1" applyFont="1" applyFill="1" applyBorder="1" applyAlignment="1">
      <alignment horizontal="center"/>
    </xf>
    <xf numFmtId="0" fontId="0" fillId="2" borderId="140" xfId="0" applyFont="1" applyFill="1" applyBorder="1" applyAlignment="1">
      <alignment horizontal="left" vertical="center" wrapText="1"/>
    </xf>
    <xf numFmtId="0" fontId="0" fillId="2" borderId="126" xfId="0" applyFont="1" applyFill="1" applyBorder="1" applyAlignment="1">
      <alignment horizontal="left" vertical="center" wrapText="1"/>
    </xf>
    <xf numFmtId="164" fontId="1" fillId="0" borderId="69" xfId="0" applyNumberFormat="1" applyFont="1" applyFill="1" applyBorder="1" applyAlignment="1">
      <alignment horizontal="center"/>
    </xf>
    <xf numFmtId="164" fontId="1" fillId="0" borderId="85" xfId="0" applyNumberFormat="1" applyFont="1" applyFill="1" applyBorder="1" applyAlignment="1">
      <alignment horizontal="center"/>
    </xf>
    <xf numFmtId="164" fontId="1" fillId="0" borderId="117" xfId="0" applyNumberFormat="1" applyFont="1" applyFill="1" applyBorder="1" applyAlignment="1">
      <alignment horizontal="center"/>
    </xf>
    <xf numFmtId="164" fontId="1" fillId="0" borderId="109" xfId="0" applyNumberFormat="1" applyFont="1" applyFill="1" applyBorder="1" applyAlignment="1">
      <alignment horizontal="center"/>
    </xf>
    <xf numFmtId="164" fontId="1" fillId="0" borderId="36" xfId="0" applyNumberFormat="1" applyFont="1" applyFill="1" applyBorder="1" applyAlignment="1">
      <alignment horizontal="center"/>
    </xf>
    <xf numFmtId="164" fontId="1" fillId="0" borderId="38" xfId="0" applyNumberFormat="1" applyFont="1" applyFill="1" applyBorder="1" applyAlignment="1">
      <alignment horizontal="center"/>
    </xf>
    <xf numFmtId="164" fontId="1" fillId="0" borderId="93" xfId="0" applyNumberFormat="1" applyFont="1" applyFill="1" applyBorder="1" applyAlignment="1">
      <alignment horizontal="center"/>
    </xf>
    <xf numFmtId="164" fontId="1" fillId="0" borderId="131" xfId="0" applyNumberFormat="1" applyFont="1" applyFill="1" applyBorder="1" applyAlignment="1">
      <alignment horizontal="center"/>
    </xf>
    <xf numFmtId="164" fontId="1" fillId="0" borderId="59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151" xfId="0" applyNumberFormat="1" applyFont="1" applyFill="1" applyBorder="1" applyAlignment="1">
      <alignment horizontal="center"/>
    </xf>
    <xf numFmtId="164" fontId="1" fillId="0" borderId="152" xfId="0" applyNumberFormat="1" applyFont="1" applyFill="1" applyBorder="1" applyAlignment="1">
      <alignment horizontal="center"/>
    </xf>
    <xf numFmtId="164" fontId="1" fillId="0" borderId="53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9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0" fillId="2" borderId="153" xfId="0" applyFont="1" applyFill="1" applyBorder="1" applyAlignment="1">
      <alignment horizontal="left" vertical="center" wrapText="1"/>
    </xf>
    <xf numFmtId="0" fontId="0" fillId="2" borderId="109" xfId="0" applyFont="1" applyFill="1" applyBorder="1" applyAlignment="1">
      <alignment horizontal="left" vertical="center"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21" xfId="0" applyNumberFormat="1" applyFont="1" applyFill="1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164" fontId="1" fillId="2" borderId="15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 vertical="center"/>
    </xf>
    <xf numFmtId="0" fontId="0" fillId="2" borderId="95" xfId="0" applyFont="1" applyFill="1" applyBorder="1" applyAlignment="1">
      <alignment horizontal="center" vertical="center"/>
    </xf>
    <xf numFmtId="164" fontId="0" fillId="2" borderId="121" xfId="0" applyNumberFormat="1" applyFont="1" applyFill="1" applyBorder="1" applyAlignment="1">
      <alignment horizontal="center" vertical="center"/>
    </xf>
    <xf numFmtId="164" fontId="1" fillId="2" borderId="130" xfId="0" applyNumberFormat="1" applyFont="1" applyFill="1" applyBorder="1" applyAlignment="1">
      <alignment horizontal="center" vertical="center"/>
    </xf>
    <xf numFmtId="164" fontId="1" fillId="2" borderId="156" xfId="0" applyNumberFormat="1" applyFont="1" applyFill="1" applyBorder="1" applyAlignment="1">
      <alignment horizontal="center" vertical="center"/>
    </xf>
    <xf numFmtId="0" fontId="1" fillId="0" borderId="125" xfId="1" applyFont="1" applyBorder="1" applyAlignment="1">
      <alignment horizontal="center" vertical="center"/>
    </xf>
    <xf numFmtId="0" fontId="0" fillId="0" borderId="123" xfId="1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0" fontId="0" fillId="2" borderId="80" xfId="0" applyFont="1" applyFill="1" applyBorder="1" applyAlignment="1">
      <alignment horizontal="center" vertical="center"/>
    </xf>
    <xf numFmtId="164" fontId="1" fillId="2" borderId="80" xfId="0" applyNumberFormat="1" applyFont="1" applyFill="1" applyBorder="1" applyAlignment="1">
      <alignment horizontal="center" vertical="center"/>
    </xf>
    <xf numFmtId="164" fontId="13" fillId="2" borderId="80" xfId="0" applyNumberFormat="1" applyFont="1" applyFill="1" applyBorder="1" applyAlignment="1">
      <alignment horizontal="center" vertical="center"/>
    </xf>
    <xf numFmtId="164" fontId="3" fillId="11" borderId="80" xfId="0" applyNumberFormat="1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164" fontId="3" fillId="11" borderId="83" xfId="0" applyNumberFormat="1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0" fillId="2" borderId="6" xfId="0" applyFont="1" applyFill="1" applyBorder="1" applyAlignment="1">
      <alignment textRotation="90"/>
    </xf>
    <xf numFmtId="0" fontId="0" fillId="2" borderId="7" xfId="0" applyFont="1" applyFill="1" applyBorder="1" applyAlignment="1">
      <alignment textRotation="90"/>
    </xf>
    <xf numFmtId="0" fontId="0" fillId="2" borderId="8" xfId="0" applyFont="1" applyFill="1" applyBorder="1" applyAlignment="1">
      <alignment textRotation="90"/>
    </xf>
    <xf numFmtId="0" fontId="1" fillId="2" borderId="8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textRotation="90"/>
    </xf>
    <xf numFmtId="164" fontId="1" fillId="2" borderId="83" xfId="0" applyNumberFormat="1" applyFont="1" applyFill="1" applyBorder="1" applyAlignment="1">
      <alignment horizontal="center" vertical="center"/>
    </xf>
    <xf numFmtId="164" fontId="0" fillId="2" borderId="83" xfId="0" applyNumberFormat="1" applyFont="1" applyFill="1" applyBorder="1" applyAlignment="1">
      <alignment horizontal="center" vertical="center"/>
    </xf>
    <xf numFmtId="164" fontId="13" fillId="2" borderId="83" xfId="0" applyNumberFormat="1" applyFont="1" applyFill="1" applyBorder="1" applyAlignment="1">
      <alignment horizontal="center" vertical="center"/>
    </xf>
    <xf numFmtId="0" fontId="0" fillId="2" borderId="83" xfId="0" applyFont="1" applyFill="1" applyBorder="1" applyAlignment="1">
      <alignment horizontal="center" vertical="center"/>
    </xf>
    <xf numFmtId="164" fontId="1" fillId="2" borderId="127" xfId="0" applyNumberFormat="1" applyFont="1" applyFill="1" applyBorder="1" applyAlignment="1">
      <alignment horizontal="center" vertical="center"/>
    </xf>
    <xf numFmtId="164" fontId="1" fillId="2" borderId="128" xfId="0" applyNumberFormat="1" applyFont="1" applyFill="1" applyBorder="1" applyAlignment="1">
      <alignment horizontal="center" vertical="center"/>
    </xf>
    <xf numFmtId="164" fontId="1" fillId="2" borderId="159" xfId="0" applyNumberFormat="1" applyFont="1" applyFill="1" applyBorder="1" applyAlignment="1">
      <alignment horizontal="center" vertical="center"/>
    </xf>
    <xf numFmtId="164" fontId="1" fillId="2" borderId="160" xfId="0" applyNumberFormat="1" applyFont="1" applyFill="1" applyBorder="1" applyAlignment="1">
      <alignment horizontal="center" vertical="center"/>
    </xf>
    <xf numFmtId="164" fontId="1" fillId="2" borderId="161" xfId="0" applyNumberFormat="1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left" vertical="center" wrapText="1"/>
    </xf>
    <xf numFmtId="0" fontId="19" fillId="0" borderId="80" xfId="0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80" xfId="1" applyFont="1" applyBorder="1" applyAlignment="1">
      <alignment horizontal="center" vertical="center"/>
    </xf>
    <xf numFmtId="0" fontId="14" fillId="2" borderId="80" xfId="4" applyFont="1" applyFill="1" applyBorder="1" applyAlignment="1">
      <alignment horizontal="center" vertical="center" wrapText="1"/>
    </xf>
    <xf numFmtId="164" fontId="0" fillId="11" borderId="80" xfId="0" applyNumberFormat="1" applyFont="1" applyFill="1" applyBorder="1" applyAlignment="1">
      <alignment horizontal="center"/>
    </xf>
    <xf numFmtId="164" fontId="0" fillId="2" borderId="80" xfId="0" applyNumberFormat="1" applyFont="1" applyFill="1" applyBorder="1" applyAlignment="1">
      <alignment horizontal="center"/>
    </xf>
    <xf numFmtId="164" fontId="0" fillId="11" borderId="83" xfId="0" applyNumberFormat="1" applyFont="1" applyFill="1" applyBorder="1" applyAlignment="1">
      <alignment horizontal="center"/>
    </xf>
    <xf numFmtId="164" fontId="0" fillId="2" borderId="83" xfId="0" applyNumberFormat="1" applyFont="1" applyFill="1" applyBorder="1" applyAlignment="1">
      <alignment horizontal="center"/>
    </xf>
    <xf numFmtId="164" fontId="1" fillId="2" borderId="162" xfId="0" applyNumberFormat="1" applyFont="1" applyFill="1" applyBorder="1" applyAlignment="1">
      <alignment horizontal="center" vertical="center"/>
    </xf>
    <xf numFmtId="164" fontId="1" fillId="2" borderId="163" xfId="0" applyNumberFormat="1" applyFont="1" applyFill="1" applyBorder="1" applyAlignment="1">
      <alignment horizontal="center" vertical="center"/>
    </xf>
    <xf numFmtId="164" fontId="1" fillId="2" borderId="78" xfId="0" applyNumberFormat="1" applyFont="1" applyFill="1" applyBorder="1" applyAlignment="1">
      <alignment horizontal="center" vertical="center"/>
    </xf>
    <xf numFmtId="164" fontId="1" fillId="2" borderId="95" xfId="0" applyNumberFormat="1" applyFont="1" applyFill="1" applyBorder="1" applyAlignment="1">
      <alignment horizontal="center" vertical="center"/>
    </xf>
    <xf numFmtId="164" fontId="1" fillId="2" borderId="115" xfId="0" applyNumberFormat="1" applyFont="1" applyFill="1" applyBorder="1" applyAlignment="1">
      <alignment horizontal="center" vertical="center"/>
    </xf>
    <xf numFmtId="164" fontId="1" fillId="2" borderId="116" xfId="0" applyNumberFormat="1" applyFont="1" applyFill="1" applyBorder="1" applyAlignment="1">
      <alignment horizontal="center" vertical="center"/>
    </xf>
    <xf numFmtId="164" fontId="1" fillId="2" borderId="164" xfId="0" applyNumberFormat="1" applyFont="1" applyFill="1" applyBorder="1" applyAlignment="1">
      <alignment horizontal="center" vertical="center"/>
    </xf>
    <xf numFmtId="164" fontId="1" fillId="2" borderId="165" xfId="0" applyNumberFormat="1" applyFont="1" applyFill="1" applyBorder="1" applyAlignment="1">
      <alignment horizontal="center" vertical="center"/>
    </xf>
    <xf numFmtId="164" fontId="1" fillId="2" borderId="129" xfId="0" applyNumberFormat="1" applyFont="1" applyFill="1" applyBorder="1" applyAlignment="1">
      <alignment horizontal="center" vertical="center"/>
    </xf>
    <xf numFmtId="0" fontId="1" fillId="0" borderId="83" xfId="1" applyFont="1" applyBorder="1" applyAlignment="1">
      <alignment horizontal="center" vertical="center"/>
    </xf>
    <xf numFmtId="0" fontId="0" fillId="0" borderId="83" xfId="1" applyFont="1" applyBorder="1" applyAlignment="1">
      <alignment horizontal="center" vertical="center"/>
    </xf>
    <xf numFmtId="0" fontId="14" fillId="2" borderId="83" xfId="4" applyFont="1" applyFill="1" applyBorder="1" applyAlignment="1">
      <alignment horizontal="center" vertical="center" wrapText="1"/>
    </xf>
    <xf numFmtId="164" fontId="1" fillId="2" borderId="127" xfId="0" applyNumberFormat="1" applyFont="1" applyFill="1" applyBorder="1"/>
    <xf numFmtId="164" fontId="1" fillId="2" borderId="128" xfId="0" applyNumberFormat="1" applyFont="1" applyFill="1" applyBorder="1"/>
    <xf numFmtId="164" fontId="1" fillId="2" borderId="129" xfId="0" applyNumberFormat="1" applyFont="1" applyFill="1" applyBorder="1"/>
    <xf numFmtId="164" fontId="1" fillId="2" borderId="96" xfId="0" applyNumberFormat="1" applyFont="1" applyFill="1" applyBorder="1"/>
    <xf numFmtId="0" fontId="1" fillId="0" borderId="0" xfId="0" applyFont="1" applyFill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77" xfId="0" applyFont="1" applyFill="1" applyBorder="1" applyAlignment="1">
      <alignment horizontal="left"/>
    </xf>
    <xf numFmtId="0" fontId="1" fillId="2" borderId="76" xfId="0" applyFont="1" applyFill="1" applyBorder="1" applyAlignment="1">
      <alignment horizontal="left"/>
    </xf>
    <xf numFmtId="0" fontId="1" fillId="0" borderId="115" xfId="0" applyFont="1" applyFill="1" applyBorder="1" applyAlignment="1">
      <alignment horizontal="left" vertical="center" wrapText="1"/>
    </xf>
    <xf numFmtId="0" fontId="1" fillId="0" borderId="79" xfId="0" applyFont="1" applyFill="1" applyBorder="1" applyAlignment="1">
      <alignment horizontal="left" vertical="center" wrapText="1"/>
    </xf>
    <xf numFmtId="0" fontId="1" fillId="0" borderId="120" xfId="0" applyFont="1" applyFill="1" applyBorder="1" applyAlignment="1">
      <alignment horizontal="left" vertical="center" wrapText="1"/>
    </xf>
    <xf numFmtId="0" fontId="1" fillId="0" borderId="125" xfId="0" applyFont="1" applyFill="1" applyBorder="1" applyAlignment="1">
      <alignment horizontal="left" vertical="center" wrapText="1"/>
    </xf>
    <xf numFmtId="0" fontId="1" fillId="0" borderId="141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2" borderId="141" xfId="0" applyFont="1" applyFill="1" applyBorder="1" applyAlignment="1">
      <alignment horizontal="left"/>
    </xf>
    <xf numFmtId="0" fontId="1" fillId="2" borderId="125" xfId="0" applyFont="1" applyFill="1" applyBorder="1" applyAlignment="1">
      <alignment horizontal="left"/>
    </xf>
    <xf numFmtId="0" fontId="1" fillId="0" borderId="141" xfId="1" applyFont="1" applyBorder="1" applyAlignment="1">
      <alignment horizontal="left" vertical="center"/>
    </xf>
    <xf numFmtId="0" fontId="1" fillId="0" borderId="53" xfId="1" applyFont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118" xfId="0" applyFont="1" applyFill="1" applyBorder="1" applyAlignment="1">
      <alignment horizontal="left" vertical="center" wrapText="1"/>
    </xf>
    <xf numFmtId="0" fontId="1" fillId="4" borderId="92" xfId="0" applyFont="1" applyFill="1" applyBorder="1" applyAlignment="1">
      <alignment horizontal="left" vertical="center" wrapText="1"/>
    </xf>
    <xf numFmtId="0" fontId="1" fillId="4" borderId="84" xfId="0" applyFont="1" applyFill="1" applyBorder="1" applyAlignment="1">
      <alignment horizontal="left" vertical="center" wrapText="1"/>
    </xf>
    <xf numFmtId="164" fontId="3" fillId="4" borderId="2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right" textRotation="90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0" fillId="2" borderId="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64" fontId="0" fillId="3" borderId="92" xfId="0" applyNumberFormat="1" applyFont="1" applyFill="1" applyBorder="1" applyAlignment="1">
      <alignment horizontal="center" vertical="center"/>
    </xf>
    <xf numFmtId="164" fontId="0" fillId="3" borderId="58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4" xfId="0" applyNumberFormat="1" applyFont="1" applyFill="1" applyBorder="1" applyAlignment="1">
      <alignment horizontal="center" vertical="center"/>
    </xf>
    <xf numFmtId="0" fontId="1" fillId="2" borderId="118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3" borderId="118" xfId="0" applyFont="1" applyFill="1" applyBorder="1" applyAlignment="1">
      <alignment horizontal="left" vertical="center" wrapText="1"/>
    </xf>
    <xf numFmtId="0" fontId="1" fillId="3" borderId="92" xfId="0" applyFont="1" applyFill="1" applyBorder="1" applyAlignment="1">
      <alignment horizontal="left" vertical="center" wrapText="1"/>
    </xf>
    <xf numFmtId="0" fontId="1" fillId="3" borderId="84" xfId="0" applyFont="1" applyFill="1" applyBorder="1" applyAlignment="1">
      <alignment horizontal="left" vertical="center" wrapText="1"/>
    </xf>
    <xf numFmtId="0" fontId="1" fillId="8" borderId="65" xfId="1" applyFont="1" applyFill="1" applyBorder="1" applyAlignment="1">
      <alignment horizontal="center" vertical="center"/>
    </xf>
    <xf numFmtId="0" fontId="1" fillId="8" borderId="58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4" xfId="1" applyFont="1" applyFill="1" applyBorder="1" applyAlignment="1">
      <alignment horizontal="center" vertical="center"/>
    </xf>
    <xf numFmtId="0" fontId="1" fillId="10" borderId="78" xfId="1" applyFont="1" applyFill="1" applyBorder="1" applyAlignment="1">
      <alignment horizontal="center" vertical="center"/>
    </xf>
    <xf numFmtId="0" fontId="1" fillId="10" borderId="158" xfId="1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1" fillId="10" borderId="57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118" xfId="1" applyFont="1" applyFill="1" applyBorder="1" applyAlignment="1">
      <alignment horizontal="center" vertical="center"/>
    </xf>
    <xf numFmtId="0" fontId="1" fillId="8" borderId="92" xfId="1" applyFont="1" applyFill="1" applyBorder="1" applyAlignment="1">
      <alignment horizontal="center" vertical="center"/>
    </xf>
    <xf numFmtId="0" fontId="1" fillId="8" borderId="84" xfId="1" applyFont="1" applyFill="1" applyBorder="1" applyAlignment="1">
      <alignment horizontal="center" vertical="center"/>
    </xf>
    <xf numFmtId="0" fontId="1" fillId="5" borderId="118" xfId="0" applyFont="1" applyFill="1" applyBorder="1" applyAlignment="1">
      <alignment horizontal="left" vertical="center" wrapText="1"/>
    </xf>
    <xf numFmtId="0" fontId="1" fillId="5" borderId="92" xfId="0" applyFont="1" applyFill="1" applyBorder="1" applyAlignment="1">
      <alignment horizontal="left" vertical="center" wrapText="1"/>
    </xf>
    <xf numFmtId="0" fontId="1" fillId="5" borderId="84" xfId="0" applyFont="1" applyFill="1" applyBorder="1" applyAlignment="1">
      <alignment horizontal="left" vertical="center" wrapText="1"/>
    </xf>
    <xf numFmtId="164" fontId="3" fillId="4" borderId="9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3" fillId="4" borderId="142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4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1" fillId="5" borderId="97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right" textRotation="90"/>
    </xf>
    <xf numFmtId="0" fontId="1" fillId="2" borderId="27" xfId="0" applyFont="1" applyFill="1" applyBorder="1" applyAlignment="1">
      <alignment horizontal="right" textRotation="90"/>
    </xf>
    <xf numFmtId="0" fontId="1" fillId="2" borderId="28" xfId="0" applyFont="1" applyFill="1" applyBorder="1" applyAlignment="1">
      <alignment horizontal="right" textRotation="90"/>
    </xf>
    <xf numFmtId="0" fontId="1" fillId="2" borderId="29" xfId="0" applyFont="1" applyFill="1" applyBorder="1" applyAlignment="1">
      <alignment horizontal="right" textRotation="90"/>
    </xf>
    <xf numFmtId="0" fontId="1" fillId="4" borderId="44" xfId="0" applyFont="1" applyFill="1" applyBorder="1" applyAlignment="1">
      <alignment horizontal="left" vertical="center" wrapText="1"/>
    </xf>
  </cellXfs>
  <cellStyles count="5">
    <cellStyle name="Dane wyjściowe" xfId="4" builtinId="21"/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63345</xdr:colOff>
      <xdr:row>3</xdr:row>
      <xdr:rowOff>152400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B3DD7BB-096D-44D9-A5FD-ADA96F21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07349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3"/>
  <sheetViews>
    <sheetView showZeros="0" tabSelected="1" zoomScale="80" zoomScaleNormal="80" zoomScaleSheetLayoutView="100" workbookViewId="0">
      <selection activeCell="F11" sqref="F11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331"/>
      <c r="AK2" s="331"/>
      <c r="AL2" s="331"/>
      <c r="AM2" s="331"/>
      <c r="AN2" s="331"/>
    </row>
    <row r="4" spans="1:41" x14ac:dyDescent="0.2">
      <c r="H4" s="37"/>
      <c r="AJ4" s="331"/>
      <c r="AK4" s="331"/>
      <c r="AL4" s="331"/>
      <c r="AM4" s="331"/>
      <c r="AN4" s="331"/>
    </row>
    <row r="6" spans="1:41" s="13" customFormat="1" ht="20.100000000000001" customHeight="1" x14ac:dyDescent="0.2">
      <c r="A6" s="332" t="s">
        <v>87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38" t="s">
        <v>101</v>
      </c>
      <c r="O8" s="338"/>
      <c r="P8" s="338"/>
      <c r="Q8" s="338"/>
      <c r="R8" s="338"/>
      <c r="S8" s="338"/>
      <c r="T8" s="338"/>
    </row>
    <row r="9" spans="1:41" s="15" customFormat="1" ht="15" customHeight="1" x14ac:dyDescent="0.25">
      <c r="A9" s="15" t="s">
        <v>42</v>
      </c>
      <c r="N9" s="36"/>
      <c r="U9" s="16"/>
      <c r="AM9" s="16"/>
    </row>
    <row r="10" spans="1:41" s="15" customFormat="1" ht="15" customHeight="1" x14ac:dyDescent="0.25">
      <c r="A10" s="15" t="s">
        <v>44</v>
      </c>
      <c r="U10" s="16"/>
      <c r="AM10" s="16"/>
    </row>
    <row r="11" spans="1:41" s="15" customFormat="1" ht="15" customHeight="1" x14ac:dyDescent="0.25">
      <c r="A11" s="15" t="s">
        <v>65</v>
      </c>
      <c r="U11" s="16"/>
      <c r="AM11" s="16"/>
    </row>
    <row r="12" spans="1:41" s="15" customFormat="1" ht="15" customHeight="1" x14ac:dyDescent="0.25">
      <c r="A12" s="15" t="s">
        <v>45</v>
      </c>
      <c r="U12" s="16"/>
      <c r="AM12" s="16"/>
    </row>
    <row r="13" spans="1:41" ht="15" customHeight="1" x14ac:dyDescent="0.25">
      <c r="A13" s="17" t="s">
        <v>86</v>
      </c>
    </row>
    <row r="16" spans="1:41" ht="13.5" customHeight="1" thickBot="1" x14ac:dyDescent="0.25">
      <c r="A16" s="334" t="s">
        <v>0</v>
      </c>
      <c r="B16" s="9"/>
      <c r="C16" s="336" t="s">
        <v>1</v>
      </c>
      <c r="D16" s="344" t="s">
        <v>2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 t="s">
        <v>3</v>
      </c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39" t="s">
        <v>4</v>
      </c>
      <c r="AO16" s="341" t="s">
        <v>5</v>
      </c>
    </row>
    <row r="17" spans="1:41" s="20" customFormat="1" ht="265.5" thickBot="1" x14ac:dyDescent="0.25">
      <c r="A17" s="335"/>
      <c r="B17" s="22" t="s">
        <v>6</v>
      </c>
      <c r="C17" s="33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97</v>
      </c>
      <c r="L17" s="32" t="s">
        <v>98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99</v>
      </c>
      <c r="AD17" s="32" t="s">
        <v>100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40"/>
      <c r="AO17" s="342"/>
    </row>
    <row r="18" spans="1:41" ht="22.5" customHeight="1" thickTop="1" thickBot="1" x14ac:dyDescent="0.25">
      <c r="A18" s="324" t="s">
        <v>46</v>
      </c>
      <c r="B18" s="325"/>
      <c r="C18" s="326"/>
      <c r="D18" s="327">
        <f ca="1">SUM(D18:P18)</f>
        <v>0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8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9"/>
      <c r="AO18" s="330"/>
    </row>
    <row r="19" spans="1:41" ht="26.25" thickTop="1" x14ac:dyDescent="0.2">
      <c r="A19" s="43">
        <v>1</v>
      </c>
      <c r="B19" s="25" t="s">
        <v>23</v>
      </c>
      <c r="C19" s="82" t="s">
        <v>89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3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6" t="s">
        <v>36</v>
      </c>
      <c r="AM19" s="106">
        <v>2.5</v>
      </c>
      <c r="AN19" s="92">
        <f>AK19+S19</f>
        <v>50</v>
      </c>
      <c r="AO19" s="93">
        <f>U19+AM19</f>
        <v>5</v>
      </c>
    </row>
    <row r="20" spans="1:41" x14ac:dyDescent="0.2">
      <c r="A20" s="50">
        <v>2</v>
      </c>
      <c r="B20" s="35" t="s">
        <v>23</v>
      </c>
      <c r="C20" s="84" t="s">
        <v>50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97"/>
      <c r="AM20" s="107"/>
      <c r="AN20" s="94">
        <f t="shared" ref="AN20:AN22" si="4">AK20+S20</f>
        <v>20</v>
      </c>
      <c r="AO20" s="95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4" t="s">
        <v>51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97"/>
      <c r="AM21" s="107"/>
      <c r="AN21" s="94">
        <f t="shared" si="4"/>
        <v>20</v>
      </c>
      <c r="AO21" s="95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5" t="s">
        <v>38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08">
        <v>2.5</v>
      </c>
      <c r="AN22" s="243">
        <f t="shared" si="4"/>
        <v>60</v>
      </c>
      <c r="AO22" s="244">
        <f t="shared" si="5"/>
        <v>5</v>
      </c>
    </row>
    <row r="23" spans="1:41" ht="22.5" customHeight="1" thickBot="1" x14ac:dyDescent="0.25">
      <c r="A23" s="324" t="s">
        <v>47</v>
      </c>
      <c r="B23" s="325"/>
      <c r="C23" s="326"/>
      <c r="D23" s="345">
        <f ca="1">SUM(D23:P23)</f>
        <v>0</v>
      </c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7"/>
      <c r="AO23" s="348"/>
    </row>
    <row r="24" spans="1:41" ht="13.5" thickTop="1" x14ac:dyDescent="0.2">
      <c r="A24" s="43">
        <v>5</v>
      </c>
      <c r="B24" s="25" t="s">
        <v>23</v>
      </c>
      <c r="C24" s="82" t="s">
        <v>52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6"/>
      <c r="AM24" s="101"/>
      <c r="AN24" s="92">
        <f>S24+AJ24</f>
        <v>60</v>
      </c>
      <c r="AO24" s="93">
        <f>AM24+U24</f>
        <v>5</v>
      </c>
    </row>
    <row r="25" spans="1:41" x14ac:dyDescent="0.2">
      <c r="A25" s="50">
        <v>6</v>
      </c>
      <c r="B25" s="35" t="s">
        <v>23</v>
      </c>
      <c r="C25" s="84" t="s">
        <v>53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97" t="s">
        <v>24</v>
      </c>
      <c r="AM25" s="102">
        <v>4</v>
      </c>
      <c r="AN25" s="94">
        <f t="shared" ref="AN25:AN28" si="10">S25+AJ25</f>
        <v>40</v>
      </c>
      <c r="AO25" s="95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4" t="s">
        <v>54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97"/>
      <c r="AM26" s="102"/>
      <c r="AN26" s="94">
        <f t="shared" si="10"/>
        <v>25</v>
      </c>
      <c r="AO26" s="95">
        <f t="shared" si="11"/>
        <v>2.5</v>
      </c>
    </row>
    <row r="27" spans="1:41" ht="25.5" x14ac:dyDescent="0.2">
      <c r="A27" s="50">
        <v>8</v>
      </c>
      <c r="B27" s="35" t="s">
        <v>23</v>
      </c>
      <c r="C27" s="84" t="s">
        <v>55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97" t="s">
        <v>36</v>
      </c>
      <c r="AM27" s="102">
        <v>4</v>
      </c>
      <c r="AN27" s="94">
        <f t="shared" si="10"/>
        <v>50</v>
      </c>
      <c r="AO27" s="95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5" t="s">
        <v>85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98"/>
      <c r="AM28" s="103"/>
      <c r="AN28" s="243">
        <f t="shared" si="10"/>
        <v>15</v>
      </c>
      <c r="AO28" s="244">
        <f t="shared" si="11"/>
        <v>1.5</v>
      </c>
    </row>
    <row r="29" spans="1:41" ht="22.5" customHeight="1" thickBot="1" x14ac:dyDescent="0.25">
      <c r="A29" s="352" t="s">
        <v>48</v>
      </c>
      <c r="B29" s="353"/>
      <c r="C29" s="354"/>
      <c r="D29" s="345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7"/>
      <c r="AO29" s="348"/>
    </row>
    <row r="30" spans="1:41" ht="13.5" thickTop="1" x14ac:dyDescent="0.2">
      <c r="A30" s="43">
        <v>10</v>
      </c>
      <c r="B30" s="25" t="s">
        <v>23</v>
      </c>
      <c r="C30" s="82" t="s">
        <v>56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6" t="s">
        <v>36</v>
      </c>
      <c r="AM30" s="101">
        <v>3</v>
      </c>
      <c r="AN30" s="92">
        <f>S30+AK30</f>
        <v>70</v>
      </c>
      <c r="AO30" s="93">
        <f>AM30+U30</f>
        <v>6</v>
      </c>
    </row>
    <row r="31" spans="1:41" x14ac:dyDescent="0.2">
      <c r="A31" s="50">
        <v>11</v>
      </c>
      <c r="B31" s="35" t="s">
        <v>23</v>
      </c>
      <c r="C31" s="84" t="s">
        <v>57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97"/>
      <c r="AM31" s="102"/>
      <c r="AN31" s="94">
        <f t="shared" ref="AN31:AN34" si="17">S31+AK31</f>
        <v>30</v>
      </c>
      <c r="AO31" s="95">
        <f>AM309+U31</f>
        <v>3</v>
      </c>
    </row>
    <row r="32" spans="1:41" x14ac:dyDescent="0.2">
      <c r="A32" s="50">
        <v>12</v>
      </c>
      <c r="B32" s="35" t="s">
        <v>23</v>
      </c>
      <c r="C32" s="84" t="s">
        <v>58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97"/>
      <c r="AM32" s="102"/>
      <c r="AN32" s="94">
        <f t="shared" si="17"/>
        <v>15</v>
      </c>
      <c r="AO32" s="95">
        <f>AM310+U32</f>
        <v>1.5</v>
      </c>
    </row>
    <row r="33" spans="1:41" ht="25.5" x14ac:dyDescent="0.2">
      <c r="A33" s="50">
        <v>13</v>
      </c>
      <c r="B33" s="35" t="s">
        <v>23</v>
      </c>
      <c r="C33" s="84" t="s">
        <v>59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97"/>
      <c r="AM33" s="102"/>
      <c r="AN33" s="94">
        <f t="shared" si="17"/>
        <v>15</v>
      </c>
      <c r="AO33" s="95">
        <f>AM311+U33</f>
        <v>1.5</v>
      </c>
    </row>
    <row r="34" spans="1:41" ht="13.5" thickBot="1" x14ac:dyDescent="0.25">
      <c r="A34" s="57">
        <v>14</v>
      </c>
      <c r="B34" s="34" t="s">
        <v>23</v>
      </c>
      <c r="C34" s="85" t="s">
        <v>60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98" t="s">
        <v>24</v>
      </c>
      <c r="AM34" s="103">
        <v>0.5</v>
      </c>
      <c r="AN34" s="243">
        <f t="shared" si="17"/>
        <v>10</v>
      </c>
      <c r="AO34" s="244">
        <f>AM34+U34</f>
        <v>1</v>
      </c>
    </row>
    <row r="35" spans="1:41" ht="22.5" customHeight="1" thickBot="1" x14ac:dyDescent="0.25">
      <c r="A35" s="324" t="s">
        <v>49</v>
      </c>
      <c r="B35" s="325"/>
      <c r="C35" s="326"/>
      <c r="D35" s="345">
        <f ca="1">SUM(D35:P35)</f>
        <v>0</v>
      </c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7"/>
      <c r="AO35" s="348"/>
    </row>
    <row r="36" spans="1:41" s="21" customFormat="1" ht="26.25" thickTop="1" x14ac:dyDescent="0.2">
      <c r="A36" s="40">
        <v>15</v>
      </c>
      <c r="B36" s="70" t="s">
        <v>23</v>
      </c>
      <c r="C36" s="86" t="s">
        <v>62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99" t="s">
        <v>24</v>
      </c>
      <c r="AM36" s="104">
        <v>2</v>
      </c>
      <c r="AN36" s="92">
        <f t="shared" ref="AN36:AN38" si="20">SUM(S36,AK36)</f>
        <v>36</v>
      </c>
      <c r="AO36" s="93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7" t="s">
        <v>63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0" t="s">
        <v>24</v>
      </c>
      <c r="AM37" s="105">
        <v>7</v>
      </c>
      <c r="AN37" s="94">
        <f t="shared" si="20"/>
        <v>146</v>
      </c>
      <c r="AO37" s="95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7" t="s">
        <v>64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0" t="s">
        <v>24</v>
      </c>
      <c r="AM38" s="105">
        <v>2</v>
      </c>
      <c r="AN38" s="243">
        <f t="shared" si="20"/>
        <v>40</v>
      </c>
      <c r="AO38" s="244">
        <f t="shared" si="21"/>
        <v>2</v>
      </c>
    </row>
    <row r="39" spans="1:41" ht="22.5" customHeight="1" thickTop="1" thickBot="1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356"/>
      <c r="AG39" s="356"/>
      <c r="AH39" s="356"/>
      <c r="AI39" s="356"/>
      <c r="AJ39" s="356"/>
      <c r="AK39" s="356"/>
      <c r="AL39" s="356"/>
      <c r="AM39" s="356"/>
      <c r="AN39" s="357"/>
      <c r="AO39" s="358"/>
    </row>
    <row r="40" spans="1:41" ht="13.5" thickBot="1" x14ac:dyDescent="0.25">
      <c r="A40" s="256">
        <v>18</v>
      </c>
      <c r="B40" s="257" t="s">
        <v>23</v>
      </c>
      <c r="C40" s="258" t="s">
        <v>61</v>
      </c>
      <c r="D40" s="146"/>
      <c r="E40" s="129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251" t="s">
        <v>24</v>
      </c>
      <c r="U40" s="254">
        <v>2.5</v>
      </c>
      <c r="V40" s="129"/>
      <c r="W40" s="61"/>
      <c r="X40" s="61"/>
      <c r="Y40" s="61"/>
      <c r="Z40" s="129"/>
      <c r="AA40" s="129"/>
      <c r="AB40" s="129"/>
      <c r="AC40" s="129"/>
      <c r="AD40" s="61"/>
      <c r="AE40" s="61"/>
      <c r="AF40" s="61"/>
      <c r="AG40" s="61"/>
      <c r="AH40" s="61"/>
      <c r="AI40" s="130"/>
      <c r="AJ40" s="61"/>
      <c r="AK40" s="61"/>
      <c r="AL40" s="251"/>
      <c r="AM40" s="291">
        <v>2.5</v>
      </c>
      <c r="AN40" s="292"/>
      <c r="AO40" s="281">
        <v>5</v>
      </c>
    </row>
    <row r="41" spans="1:41" s="118" customFormat="1" ht="13.5" thickBot="1" x14ac:dyDescent="0.25">
      <c r="A41" s="359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1"/>
      <c r="AO41" s="362"/>
    </row>
    <row r="42" spans="1:41" s="118" customFormat="1" ht="14.25" x14ac:dyDescent="0.2">
      <c r="A42" s="259">
        <v>19</v>
      </c>
      <c r="B42" s="285" t="s">
        <v>23</v>
      </c>
      <c r="C42" s="286" t="s">
        <v>90</v>
      </c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87">
        <v>4</v>
      </c>
      <c r="O42" s="287"/>
      <c r="P42" s="287"/>
      <c r="Q42" s="287"/>
      <c r="R42" s="288"/>
      <c r="S42" s="288">
        <f>N42</f>
        <v>4</v>
      </c>
      <c r="T42" s="265" t="s">
        <v>24</v>
      </c>
      <c r="U42" s="262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3"/>
      <c r="AJ42" s="260"/>
      <c r="AK42" s="260"/>
      <c r="AL42" s="261"/>
      <c r="AM42" s="293"/>
      <c r="AN42" s="295">
        <f>S42</f>
        <v>4</v>
      </c>
      <c r="AO42" s="296"/>
    </row>
    <row r="43" spans="1:41" s="118" customFormat="1" ht="15" thickBot="1" x14ac:dyDescent="0.25">
      <c r="A43" s="300">
        <v>20</v>
      </c>
      <c r="B43" s="301" t="s">
        <v>23</v>
      </c>
      <c r="C43" s="302" t="s">
        <v>91</v>
      </c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89">
        <v>2</v>
      </c>
      <c r="O43" s="289"/>
      <c r="P43" s="289"/>
      <c r="Q43" s="289"/>
      <c r="R43" s="290"/>
      <c r="S43" s="290">
        <f>N43</f>
        <v>2</v>
      </c>
      <c r="T43" s="267" t="s">
        <v>24</v>
      </c>
      <c r="U43" s="273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5"/>
      <c r="AJ43" s="274"/>
      <c r="AK43" s="274"/>
      <c r="AL43" s="276"/>
      <c r="AM43" s="294"/>
      <c r="AN43" s="297">
        <f>S43</f>
        <v>2</v>
      </c>
      <c r="AO43" s="298"/>
    </row>
    <row r="44" spans="1:41" ht="13.5" thickBot="1" x14ac:dyDescent="0.25">
      <c r="A44" s="349" t="s">
        <v>26</v>
      </c>
      <c r="B44" s="350"/>
      <c r="C44" s="351"/>
      <c r="D44" s="299">
        <f>D19+D20+D21+D24+D26+D28+D30+D31+D32+D33</f>
        <v>125</v>
      </c>
      <c r="E44" s="277">
        <f t="shared" ref="E44:R44" si="23">SUM(E19:E38)</f>
        <v>5</v>
      </c>
      <c r="F44" s="277">
        <f t="shared" si="23"/>
        <v>70</v>
      </c>
      <c r="G44" s="277">
        <f t="shared" si="23"/>
        <v>10</v>
      </c>
      <c r="H44" s="277">
        <f t="shared" si="23"/>
        <v>30</v>
      </c>
      <c r="I44" s="277">
        <f t="shared" si="23"/>
        <v>0</v>
      </c>
      <c r="J44" s="277">
        <f t="shared" si="23"/>
        <v>25</v>
      </c>
      <c r="K44" s="277">
        <f t="shared" si="23"/>
        <v>0</v>
      </c>
      <c r="L44" s="277">
        <f t="shared" si="23"/>
        <v>0</v>
      </c>
      <c r="M44" s="277">
        <f t="shared" si="23"/>
        <v>30</v>
      </c>
      <c r="N44" s="277">
        <f t="shared" si="23"/>
        <v>0</v>
      </c>
      <c r="O44" s="277">
        <f t="shared" si="23"/>
        <v>0</v>
      </c>
      <c r="P44" s="277">
        <f t="shared" si="23"/>
        <v>0</v>
      </c>
      <c r="Q44" s="277">
        <f t="shared" si="23"/>
        <v>0</v>
      </c>
      <c r="R44" s="277">
        <f t="shared" si="23"/>
        <v>295</v>
      </c>
      <c r="S44" s="277">
        <f>SUM(S19:S43)</f>
        <v>301</v>
      </c>
      <c r="T44" s="277"/>
      <c r="U44" s="277">
        <f>SUM(U18:U40)</f>
        <v>30</v>
      </c>
      <c r="V44" s="277">
        <f t="shared" ref="V44:AI44" si="24">SUM(V18:V38)</f>
        <v>50</v>
      </c>
      <c r="W44" s="277">
        <f t="shared" si="24"/>
        <v>5</v>
      </c>
      <c r="X44" s="277">
        <f>SUM(X18:X38)</f>
        <v>30</v>
      </c>
      <c r="Y44" s="277">
        <f t="shared" si="24"/>
        <v>0</v>
      </c>
      <c r="Z44" s="277">
        <f t="shared" si="24"/>
        <v>30</v>
      </c>
      <c r="AA44" s="277">
        <f t="shared" si="24"/>
        <v>0</v>
      </c>
      <c r="AB44" s="277">
        <f t="shared" si="24"/>
        <v>40</v>
      </c>
      <c r="AC44" s="277">
        <f t="shared" si="24"/>
        <v>0</v>
      </c>
      <c r="AD44" s="277">
        <f t="shared" si="24"/>
        <v>0</v>
      </c>
      <c r="AE44" s="277">
        <f t="shared" si="24"/>
        <v>30</v>
      </c>
      <c r="AF44" s="277">
        <f t="shared" si="24"/>
        <v>0</v>
      </c>
      <c r="AG44" s="277">
        <f t="shared" si="24"/>
        <v>0</v>
      </c>
      <c r="AH44" s="277">
        <f t="shared" si="24"/>
        <v>222</v>
      </c>
      <c r="AI44" s="277">
        <f t="shared" si="24"/>
        <v>0</v>
      </c>
      <c r="AJ44" s="277">
        <f>SUM(AJ19:AJ38)</f>
        <v>185</v>
      </c>
      <c r="AK44" s="277">
        <f>SUM(AK18:AK38)</f>
        <v>407</v>
      </c>
      <c r="AL44" s="278"/>
      <c r="AM44" s="279">
        <f>SUM(AM18:AM40)</f>
        <v>30</v>
      </c>
      <c r="AN44" s="280">
        <f>SUM(AN19:AN43)</f>
        <v>708</v>
      </c>
      <c r="AO44" s="281">
        <f>SUM(AO19:AO40)</f>
        <v>60</v>
      </c>
    </row>
    <row r="45" spans="1:41" x14ac:dyDescent="0.2">
      <c r="C45" s="11" t="s">
        <v>43</v>
      </c>
    </row>
    <row r="46" spans="1:41" x14ac:dyDescent="0.2">
      <c r="C46" s="11" t="s">
        <v>27</v>
      </c>
    </row>
    <row r="48" spans="1:41" x14ac:dyDescent="0.2">
      <c r="C48" s="29"/>
      <c r="O48" s="28"/>
      <c r="Q48" s="10" t="s">
        <v>37</v>
      </c>
      <c r="AF48" s="343" t="s">
        <v>88</v>
      </c>
      <c r="AG48" s="343"/>
      <c r="AH48" s="343"/>
      <c r="AI48" s="343"/>
      <c r="AJ48" s="343"/>
      <c r="AK48" s="343"/>
      <c r="AL48" s="343"/>
    </row>
    <row r="49" spans="3:38" x14ac:dyDescent="0.2">
      <c r="C49" s="18" t="s">
        <v>28</v>
      </c>
      <c r="M49" s="19"/>
      <c r="O49" s="343" t="s">
        <v>29</v>
      </c>
      <c r="P49" s="343"/>
      <c r="Q49" s="343"/>
      <c r="R49" s="343"/>
      <c r="S49" s="343"/>
      <c r="T49" s="343"/>
      <c r="U49" s="343"/>
      <c r="AF49" s="343" t="s">
        <v>30</v>
      </c>
      <c r="AG49" s="343"/>
      <c r="AH49" s="343"/>
      <c r="AI49" s="343"/>
      <c r="AJ49" s="343"/>
      <c r="AK49" s="343"/>
      <c r="AL49" s="343"/>
    </row>
    <row r="50" spans="3:38" x14ac:dyDescent="0.2">
      <c r="E50" s="12"/>
    </row>
    <row r="53" spans="3:38" x14ac:dyDescent="0.2">
      <c r="P53" s="24"/>
    </row>
  </sheetData>
  <sheetProtection selectLockedCells="1" selectUnlockedCells="1"/>
  <mergeCells count="24">
    <mergeCell ref="A44:C44"/>
    <mergeCell ref="A23:C23"/>
    <mergeCell ref="D23:AO23"/>
    <mergeCell ref="A29:C29"/>
    <mergeCell ref="D29:AO29"/>
    <mergeCell ref="A39:AO39"/>
    <mergeCell ref="A41:AO41"/>
    <mergeCell ref="AF48:AL48"/>
    <mergeCell ref="O49:U49"/>
    <mergeCell ref="AF49:AL49"/>
    <mergeCell ref="D16:U16"/>
    <mergeCell ref="V16:AM16"/>
    <mergeCell ref="D35:AO35"/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</mergeCells>
  <dataValidations count="1">
    <dataValidation type="list" allowBlank="1" showErrorMessage="1" sqref="B30:B34 B19:B22 B24:B28 B36:B40 B42:B43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7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topLeftCell="A22" zoomScale="80" zoomScaleNormal="80" workbookViewId="0">
      <selection activeCell="H34" sqref="H34"/>
    </sheetView>
  </sheetViews>
  <sheetFormatPr defaultColWidth="11.42578125" defaultRowHeight="12.75" x14ac:dyDescent="0.2"/>
  <cols>
    <col min="1" max="1" width="3.7109375" style="308" customWidth="1"/>
    <col min="2" max="2" width="16.28515625" style="116" customWidth="1"/>
    <col min="3" max="3" width="57.28515625" style="1" customWidth="1"/>
    <col min="4" max="20" width="6.7109375" style="1" customWidth="1"/>
    <col min="21" max="21" width="6.7109375" style="235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88" customWidth="1"/>
    <col min="57" max="87" width="11.42578125" style="1" customWidth="1"/>
    <col min="88" max="16384" width="11.42578125" style="1"/>
  </cols>
  <sheetData>
    <row r="2" spans="1:56" x14ac:dyDescent="0.2">
      <c r="AJ2" s="375"/>
      <c r="AK2" s="375"/>
      <c r="AL2" s="375"/>
      <c r="AM2" s="375"/>
      <c r="AN2" s="375"/>
    </row>
    <row r="4" spans="1:56" x14ac:dyDescent="0.2">
      <c r="AJ4" s="375"/>
      <c r="AK4" s="375"/>
      <c r="AL4" s="375"/>
      <c r="AM4" s="375"/>
      <c r="AN4" s="375"/>
    </row>
    <row r="6" spans="1:56" s="3" customFormat="1" ht="20.100000000000001" customHeight="1" x14ac:dyDescent="0.2">
      <c r="A6" s="376" t="s">
        <v>93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</row>
    <row r="7" spans="1:56" s="3" customFormat="1" ht="20.100000000000001" customHeight="1" x14ac:dyDescent="0.2">
      <c r="A7" s="309"/>
      <c r="B7" s="1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</row>
    <row r="8" spans="1:56" x14ac:dyDescent="0.2">
      <c r="N8" s="338" t="s">
        <v>102</v>
      </c>
      <c r="O8" s="338"/>
      <c r="P8" s="338"/>
      <c r="Q8" s="338"/>
      <c r="R8" s="338"/>
      <c r="S8" s="338"/>
      <c r="T8" s="338"/>
    </row>
    <row r="9" spans="1:56" s="5" customFormat="1" ht="15" customHeight="1" x14ac:dyDescent="0.25">
      <c r="A9" s="240" t="s">
        <v>42</v>
      </c>
      <c r="B9" s="133"/>
      <c r="N9" s="125"/>
      <c r="O9" s="36"/>
      <c r="U9" s="236"/>
      <c r="AM9" s="6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</row>
    <row r="10" spans="1:56" s="5" customFormat="1" ht="15" customHeight="1" x14ac:dyDescent="0.25">
      <c r="A10" s="241" t="s">
        <v>79</v>
      </c>
      <c r="B10" s="133"/>
      <c r="U10" s="236"/>
      <c r="AM10" s="6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</row>
    <row r="11" spans="1:56" s="5" customFormat="1" ht="15" customHeight="1" x14ac:dyDescent="0.25">
      <c r="A11" s="241" t="s">
        <v>66</v>
      </c>
      <c r="B11" s="133"/>
      <c r="U11" s="236"/>
      <c r="AM11" s="6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</row>
    <row r="12" spans="1:56" s="5" customFormat="1" ht="15" customHeight="1" x14ac:dyDescent="0.25">
      <c r="A12" s="241" t="s">
        <v>45</v>
      </c>
      <c r="B12" s="133"/>
      <c r="U12" s="236"/>
      <c r="AM12" s="6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</row>
    <row r="13" spans="1:56" ht="15" customHeight="1" x14ac:dyDescent="0.25">
      <c r="A13" s="242" t="s">
        <v>92</v>
      </c>
    </row>
    <row r="15" spans="1:56" ht="13.5" thickBot="1" x14ac:dyDescent="0.25"/>
    <row r="16" spans="1:56" ht="13.5" customHeight="1" thickBot="1" x14ac:dyDescent="0.25">
      <c r="A16" s="377" t="s">
        <v>0</v>
      </c>
      <c r="B16" s="9"/>
      <c r="C16" s="336" t="s">
        <v>1</v>
      </c>
      <c r="D16" s="344" t="s">
        <v>2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 t="s">
        <v>3</v>
      </c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39" t="s">
        <v>4</v>
      </c>
      <c r="AO16" s="341" t="s">
        <v>5</v>
      </c>
    </row>
    <row r="17" spans="1:104" ht="264" thickBot="1" x14ac:dyDescent="0.25">
      <c r="A17" s="378"/>
      <c r="B17" s="121" t="s">
        <v>6</v>
      </c>
      <c r="C17" s="33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39</v>
      </c>
      <c r="L17" s="32" t="s">
        <v>40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37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41</v>
      </c>
      <c r="AD17" s="32" t="s">
        <v>40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40"/>
      <c r="AO17" s="342"/>
    </row>
    <row r="18" spans="1:104" ht="22.5" customHeight="1" thickBot="1" x14ac:dyDescent="0.25">
      <c r="A18" s="324" t="s">
        <v>46</v>
      </c>
      <c r="B18" s="325"/>
      <c r="C18" s="326"/>
      <c r="D18" s="370">
        <f ca="1">SUM(D18:P18)</f>
        <v>0</v>
      </c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1"/>
      <c r="AO18" s="372"/>
    </row>
    <row r="19" spans="1:104" ht="17.25" customHeight="1" thickTop="1" x14ac:dyDescent="0.2">
      <c r="A19" s="310">
        <v>1</v>
      </c>
      <c r="B19" s="149" t="s">
        <v>23</v>
      </c>
      <c r="C19" s="150" t="s">
        <v>67</v>
      </c>
      <c r="D19" s="151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154"/>
      <c r="V19" s="151">
        <v>35</v>
      </c>
      <c r="W19" s="152"/>
      <c r="X19" s="152">
        <v>35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70</v>
      </c>
      <c r="AK19" s="152">
        <f>SUM(V19:AI19)</f>
        <v>70</v>
      </c>
      <c r="AL19" s="153" t="s">
        <v>36</v>
      </c>
      <c r="AM19" s="155">
        <v>6.5</v>
      </c>
      <c r="AN19" s="156">
        <f>S19+AK19</f>
        <v>70</v>
      </c>
      <c r="AO19" s="157">
        <f>U19+AM19</f>
        <v>6.5</v>
      </c>
    </row>
    <row r="20" spans="1:104" ht="21.75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104" customFormat="1" ht="22.5" customHeight="1" thickBot="1" x14ac:dyDescent="0.25">
      <c r="A21" s="367" t="s">
        <v>47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73"/>
      <c r="AO21" s="374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</row>
    <row r="22" spans="1:104" customFormat="1" ht="15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</row>
    <row r="23" spans="1:104" customFormat="1" ht="15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</row>
    <row r="24" spans="1:104" customFormat="1" ht="15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</row>
    <row r="25" spans="1:104" customForma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</row>
    <row r="26" spans="1:104" customFormat="1" ht="15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</row>
    <row r="27" spans="1:104" customFormat="1" ht="15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</row>
    <row r="28" spans="1:104" s="109" customFormat="1" ht="22.5" customHeight="1" thickBot="1" x14ac:dyDescent="0.25">
      <c r="A28" s="367" t="s">
        <v>48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9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</row>
    <row r="29" spans="1:104" s="109" customFormat="1" ht="22.5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</row>
    <row r="30" spans="1:104" s="110" customFormat="1" ht="22.5" customHeight="1" thickBot="1" x14ac:dyDescent="0.25">
      <c r="A30" s="324" t="s">
        <v>68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</row>
    <row r="31" spans="1:104" s="127" customFormat="1" ht="30.75" customHeight="1" x14ac:dyDescent="0.2">
      <c r="A31" s="316">
        <v>10</v>
      </c>
      <c r="B31" s="188" t="s">
        <v>23</v>
      </c>
      <c r="C31" s="189" t="s">
        <v>71</v>
      </c>
      <c r="D31" s="190">
        <v>10</v>
      </c>
      <c r="E31" s="191"/>
      <c r="F31" s="191"/>
      <c r="G31" s="191"/>
      <c r="H31" s="191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</row>
    <row r="32" spans="1:104" s="127" customFormat="1" ht="27.75" customHeight="1" x14ac:dyDescent="0.2">
      <c r="A32" s="317">
        <v>11</v>
      </c>
      <c r="B32" s="188" t="s">
        <v>23</v>
      </c>
      <c r="C32" s="189" t="s">
        <v>72</v>
      </c>
      <c r="D32" s="168">
        <v>15</v>
      </c>
      <c r="E32" s="169"/>
      <c r="F32" s="169"/>
      <c r="G32" s="169">
        <v>5</v>
      </c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</row>
    <row r="33" spans="1:87" s="127" customFormat="1" ht="23.25" customHeight="1" x14ac:dyDescent="0.2">
      <c r="A33" s="316">
        <v>12</v>
      </c>
      <c r="B33" s="188" t="s">
        <v>25</v>
      </c>
      <c r="C33" s="219" t="s">
        <v>73</v>
      </c>
      <c r="D33" s="168">
        <v>5</v>
      </c>
      <c r="E33" s="169"/>
      <c r="F33" s="169">
        <v>10</v>
      </c>
      <c r="G33" s="169"/>
      <c r="H33" s="169">
        <v>20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</row>
    <row r="34" spans="1:87" s="127" customFormat="1" ht="15" customHeight="1" x14ac:dyDescent="0.2">
      <c r="A34" s="316">
        <v>13</v>
      </c>
      <c r="B34" s="188" t="s">
        <v>25</v>
      </c>
      <c r="C34" s="219" t="s">
        <v>74</v>
      </c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</row>
    <row r="35" spans="1:87" s="127" customFormat="1" ht="18.75" customHeight="1" x14ac:dyDescent="0.2">
      <c r="A35" s="316">
        <v>14</v>
      </c>
      <c r="B35" s="188" t="s">
        <v>25</v>
      </c>
      <c r="C35" s="219" t="s">
        <v>75</v>
      </c>
      <c r="D35" s="168">
        <v>15</v>
      </c>
      <c r="E35" s="169"/>
      <c r="F35" s="169"/>
      <c r="G35" s="169"/>
      <c r="H35" s="169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</row>
    <row r="36" spans="1:87" s="127" customFormat="1" ht="21.75" customHeight="1" thickBot="1" x14ac:dyDescent="0.25">
      <c r="A36" s="315">
        <v>15</v>
      </c>
      <c r="B36" s="81" t="s">
        <v>25</v>
      </c>
      <c r="C36" s="220" t="s">
        <v>76</v>
      </c>
      <c r="D36" s="185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</row>
    <row r="37" spans="1:87" customFormat="1" ht="22.5" customHeight="1" thickBot="1" x14ac:dyDescent="0.25">
      <c r="A37" s="367" t="s">
        <v>49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9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</row>
    <row r="38" spans="1:87" customFormat="1" ht="28.5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</row>
    <row r="39" spans="1:87" s="111" customFormat="1" ht="30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>
        <v>70</v>
      </c>
      <c r="Q39" s="206"/>
      <c r="R39" s="206">
        <f>SUM(D39:P39)</f>
        <v>70</v>
      </c>
      <c r="S39" s="206"/>
      <c r="T39" s="170" t="s">
        <v>24</v>
      </c>
      <c r="U39" s="250">
        <v>3</v>
      </c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76</v>
      </c>
      <c r="AI39" s="206"/>
      <c r="AJ39" s="206"/>
      <c r="AK39" s="206">
        <f>AJ39</f>
        <v>0</v>
      </c>
      <c r="AL39" s="208" t="s">
        <v>24</v>
      </c>
      <c r="AM39" s="209">
        <v>4</v>
      </c>
      <c r="AN39" s="210">
        <v>146</v>
      </c>
      <c r="AO39" s="211">
        <f>U39+AM39</f>
        <v>7</v>
      </c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</row>
    <row r="40" spans="1:87" s="111" customFormat="1" ht="22.5" customHeight="1" thickBot="1" x14ac:dyDescent="0.25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6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</row>
    <row r="41" spans="1:87" ht="15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87" s="112" customFormat="1" ht="15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</row>
    <row r="43" spans="1:87" s="113" customFormat="1" ht="13.5" thickBot="1" x14ac:dyDescent="0.25">
      <c r="A43" s="349" t="s">
        <v>26</v>
      </c>
      <c r="B43" s="350"/>
      <c r="C43" s="351"/>
      <c r="D43" s="303">
        <f t="shared" ref="D43:Q43" si="12">SUM(D19:D41)</f>
        <v>75</v>
      </c>
      <c r="E43" s="303">
        <f t="shared" si="12"/>
        <v>5</v>
      </c>
      <c r="F43" s="303">
        <f t="shared" si="12"/>
        <v>10</v>
      </c>
      <c r="G43" s="303">
        <f t="shared" si="12"/>
        <v>15</v>
      </c>
      <c r="H43" s="303">
        <f t="shared" si="12"/>
        <v>65</v>
      </c>
      <c r="I43" s="303">
        <f t="shared" si="12"/>
        <v>0</v>
      </c>
      <c r="J43" s="303">
        <f t="shared" si="12"/>
        <v>40</v>
      </c>
      <c r="K43" s="303">
        <f t="shared" si="12"/>
        <v>0</v>
      </c>
      <c r="L43" s="303">
        <f t="shared" si="12"/>
        <v>0</v>
      </c>
      <c r="M43" s="303">
        <f t="shared" si="12"/>
        <v>30</v>
      </c>
      <c r="N43" s="303">
        <f t="shared" si="12"/>
        <v>0</v>
      </c>
      <c r="O43" s="303">
        <f t="shared" si="12"/>
        <v>0</v>
      </c>
      <c r="P43" s="303">
        <f t="shared" si="12"/>
        <v>70</v>
      </c>
      <c r="Q43" s="303">
        <f t="shared" si="12"/>
        <v>0</v>
      </c>
      <c r="R43" s="303">
        <f>SUM(R19:R41)</f>
        <v>310</v>
      </c>
      <c r="S43" s="303">
        <f>SUM(S19:S41)</f>
        <v>240</v>
      </c>
      <c r="T43" s="304"/>
      <c r="U43" s="238">
        <f>SUM(U19:U42)</f>
        <v>30</v>
      </c>
      <c r="V43" s="305">
        <f>SUM(V19:V38)</f>
        <v>75</v>
      </c>
      <c r="W43" s="303">
        <f t="shared" ref="W43:AI43" si="13">SUM(W21:W38)</f>
        <v>5</v>
      </c>
      <c r="X43" s="303">
        <f>SUM(X19:X38)</f>
        <v>35</v>
      </c>
      <c r="Y43" s="303">
        <f t="shared" si="13"/>
        <v>0</v>
      </c>
      <c r="Z43" s="303">
        <f>SUM(Z19:Z42)</f>
        <v>25</v>
      </c>
      <c r="AA43" s="303">
        <f t="shared" si="13"/>
        <v>40</v>
      </c>
      <c r="AB43" s="303">
        <f t="shared" si="13"/>
        <v>0</v>
      </c>
      <c r="AC43" s="303">
        <f t="shared" si="13"/>
        <v>0</v>
      </c>
      <c r="AD43" s="303">
        <f t="shared" si="13"/>
        <v>0</v>
      </c>
      <c r="AE43" s="303">
        <f t="shared" si="13"/>
        <v>0</v>
      </c>
      <c r="AF43" s="303">
        <f t="shared" si="13"/>
        <v>0</v>
      </c>
      <c r="AG43" s="303">
        <f t="shared" si="13"/>
        <v>0</v>
      </c>
      <c r="AH43" s="303">
        <f>SUM(AH21:AH39)</f>
        <v>108</v>
      </c>
      <c r="AI43" s="303">
        <f t="shared" si="13"/>
        <v>0</v>
      </c>
      <c r="AJ43" s="303">
        <f>SUM(AJ19:AJ42)</f>
        <v>180</v>
      </c>
      <c r="AK43" s="303">
        <f>SUM(AK19:AK42)</f>
        <v>180</v>
      </c>
      <c r="AL43" s="306"/>
      <c r="AM43" s="216">
        <f>SUM(AM19:AM42)</f>
        <v>30</v>
      </c>
      <c r="AN43" s="217">
        <f>SUM(AN19:AN42)</f>
        <v>598</v>
      </c>
      <c r="AO43" s="218">
        <f>SUM(AO19:AO42)</f>
        <v>60</v>
      </c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</row>
    <row r="44" spans="1:87" x14ac:dyDescent="0.2">
      <c r="A44" s="322"/>
      <c r="B44" s="120"/>
      <c r="C44" s="11" t="s">
        <v>43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39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322"/>
      <c r="B45" s="120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39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3"/>
    </row>
    <row r="49" spans="3:38" x14ac:dyDescent="0.2">
      <c r="C49" s="26"/>
      <c r="O49" s="27" t="s">
        <v>37</v>
      </c>
      <c r="AF49" s="343" t="s">
        <v>88</v>
      </c>
      <c r="AG49" s="343"/>
      <c r="AH49" s="343"/>
      <c r="AI49" s="343"/>
      <c r="AJ49" s="343"/>
      <c r="AK49" s="343"/>
      <c r="AL49" s="343"/>
    </row>
    <row r="50" spans="3:38" x14ac:dyDescent="0.2">
      <c r="C50" s="7" t="s">
        <v>28</v>
      </c>
      <c r="M50" s="8"/>
      <c r="O50" s="363" t="s">
        <v>29</v>
      </c>
      <c r="P50" s="363"/>
      <c r="Q50" s="363"/>
      <c r="R50" s="363"/>
      <c r="S50" s="363"/>
      <c r="T50" s="363"/>
      <c r="U50" s="363"/>
      <c r="AF50" s="363" t="s">
        <v>30</v>
      </c>
      <c r="AG50" s="363"/>
      <c r="AH50" s="363"/>
      <c r="AI50" s="363"/>
      <c r="AJ50" s="363"/>
      <c r="AK50" s="363"/>
      <c r="AL50" s="363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J2:AN2"/>
    <mergeCell ref="AJ4:AN4"/>
    <mergeCell ref="A6:AO6"/>
    <mergeCell ref="A16:A17"/>
    <mergeCell ref="C16:C17"/>
    <mergeCell ref="AN16:AN17"/>
    <mergeCell ref="D16:U16"/>
    <mergeCell ref="AO16:AO17"/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99A3-9886-4C70-B6C9-D0894B67EBA8}">
  <sheetPr>
    <pageSetUpPr fitToPage="1"/>
  </sheetPr>
  <dimension ref="A1:AO50"/>
  <sheetViews>
    <sheetView topLeftCell="A13" workbookViewId="0">
      <selection activeCell="H34" sqref="H34"/>
    </sheetView>
  </sheetViews>
  <sheetFormatPr defaultRowHeight="12.75" x14ac:dyDescent="0.2"/>
  <cols>
    <col min="1" max="1" width="8.85546875" style="323" customWidth="1"/>
    <col min="2" max="2" width="19.7109375" bestFit="1" customWidth="1"/>
    <col min="3" max="3" width="51.140625" customWidth="1"/>
    <col min="4" max="17" width="4.28515625" customWidth="1"/>
    <col min="18" max="19" width="5.5703125" bestFit="1" customWidth="1"/>
    <col min="20" max="33" width="4.28515625" customWidth="1"/>
    <col min="34" max="34" width="6.140625" customWidth="1"/>
    <col min="35" max="35" width="3.5703125" bestFit="1" customWidth="1"/>
    <col min="36" max="36" width="7.5703125" customWidth="1"/>
    <col min="37" max="37" width="5.42578125" customWidth="1"/>
    <col min="38" max="39" width="4.28515625" customWidth="1"/>
    <col min="40" max="40" width="5.42578125" customWidth="1"/>
    <col min="41" max="41" width="4.28515625" customWidth="1"/>
  </cols>
  <sheetData>
    <row r="1" spans="1:41" x14ac:dyDescent="0.2">
      <c r="A1" s="308"/>
      <c r="B1" s="116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235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/>
      <c r="AN1" s="112"/>
      <c r="AO1" s="112"/>
    </row>
    <row r="2" spans="1:41" x14ac:dyDescent="0.2">
      <c r="A2" s="308"/>
      <c r="B2" s="116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235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375"/>
      <c r="AK2" s="375"/>
      <c r="AL2" s="375"/>
      <c r="AM2" s="375"/>
      <c r="AN2" s="375"/>
      <c r="AO2" s="112"/>
    </row>
    <row r="3" spans="1:41" x14ac:dyDescent="0.2">
      <c r="A3" s="308"/>
      <c r="B3" s="116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235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N3" s="112"/>
      <c r="AO3" s="112"/>
    </row>
    <row r="4" spans="1:41" x14ac:dyDescent="0.2">
      <c r="A4" s="308"/>
      <c r="B4" s="116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35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375"/>
      <c r="AK4" s="375"/>
      <c r="AL4" s="375"/>
      <c r="AM4" s="375"/>
      <c r="AN4" s="375"/>
      <c r="AO4" s="112"/>
    </row>
    <row r="5" spans="1:41" x14ac:dyDescent="0.2">
      <c r="A5" s="308"/>
      <c r="B5" s="116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35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3"/>
      <c r="AN5" s="112"/>
      <c r="AO5" s="112"/>
    </row>
    <row r="6" spans="1:41" ht="15.75" x14ac:dyDescent="0.2">
      <c r="A6" s="376" t="s">
        <v>93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</row>
    <row r="7" spans="1:41" ht="15.75" x14ac:dyDescent="0.2">
      <c r="A7" s="309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</row>
    <row r="8" spans="1:41" x14ac:dyDescent="0.2">
      <c r="A8" s="308"/>
      <c r="B8" s="116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338" t="s">
        <v>101</v>
      </c>
      <c r="O8" s="338"/>
      <c r="P8" s="338"/>
      <c r="Q8" s="338"/>
      <c r="R8" s="338"/>
      <c r="S8" s="338"/>
      <c r="T8" s="338"/>
      <c r="U8" s="235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3"/>
      <c r="AN8" s="112"/>
      <c r="AO8" s="112"/>
    </row>
    <row r="9" spans="1:41" ht="15" x14ac:dyDescent="0.25">
      <c r="A9" s="240" t="s">
        <v>42</v>
      </c>
      <c r="B9" s="13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25"/>
      <c r="O9" s="125"/>
      <c r="P9" s="115"/>
      <c r="Q9" s="115"/>
      <c r="R9" s="115"/>
      <c r="S9" s="115"/>
      <c r="T9" s="115"/>
      <c r="U9" s="236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6"/>
      <c r="AN9" s="115"/>
      <c r="AO9" s="115"/>
    </row>
    <row r="10" spans="1:41" ht="15" x14ac:dyDescent="0.25">
      <c r="A10" s="241" t="s">
        <v>79</v>
      </c>
      <c r="B10" s="13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236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6"/>
      <c r="AN10" s="115"/>
      <c r="AO10" s="115"/>
    </row>
    <row r="11" spans="1:41" ht="15" x14ac:dyDescent="0.25">
      <c r="A11" s="241" t="s">
        <v>84</v>
      </c>
      <c r="B11" s="133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236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6"/>
      <c r="AN11" s="115"/>
      <c r="AO11" s="115"/>
    </row>
    <row r="12" spans="1:41" ht="15" x14ac:dyDescent="0.25">
      <c r="A12" s="241" t="s">
        <v>45</v>
      </c>
      <c r="B12" s="133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236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6"/>
      <c r="AN12" s="115"/>
      <c r="AO12" s="115"/>
    </row>
    <row r="13" spans="1:41" ht="15" x14ac:dyDescent="0.25">
      <c r="A13" s="242" t="s">
        <v>92</v>
      </c>
      <c r="B13" s="116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235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3"/>
      <c r="AN13" s="112"/>
      <c r="AO13" s="112"/>
    </row>
    <row r="14" spans="1:41" x14ac:dyDescent="0.2">
      <c r="A14" s="308"/>
      <c r="B14" s="116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235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3"/>
      <c r="AN14" s="112"/>
      <c r="AO14" s="112"/>
    </row>
    <row r="15" spans="1:41" ht="13.5" thickBot="1" x14ac:dyDescent="0.25">
      <c r="A15" s="308"/>
      <c r="B15" s="116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235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3"/>
      <c r="AN15" s="112"/>
      <c r="AO15" s="112"/>
    </row>
    <row r="16" spans="1:41" ht="17.25" customHeight="1" thickBot="1" x14ac:dyDescent="0.25">
      <c r="A16" s="377" t="s">
        <v>0</v>
      </c>
      <c r="B16" s="9"/>
      <c r="C16" s="336" t="s">
        <v>1</v>
      </c>
      <c r="D16" s="380" t="s">
        <v>2</v>
      </c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 t="s">
        <v>3</v>
      </c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1" t="s">
        <v>4</v>
      </c>
      <c r="AO16" s="383" t="s">
        <v>5</v>
      </c>
    </row>
    <row r="17" spans="1:41" ht="178.5" customHeight="1" thickBot="1" x14ac:dyDescent="0.25">
      <c r="A17" s="378"/>
      <c r="B17" s="121" t="s">
        <v>6</v>
      </c>
      <c r="C17" s="337"/>
      <c r="D17" s="268" t="s">
        <v>7</v>
      </c>
      <c r="E17" s="269" t="s">
        <v>8</v>
      </c>
      <c r="F17" s="270" t="s">
        <v>9</v>
      </c>
      <c r="G17" s="270" t="s">
        <v>10</v>
      </c>
      <c r="H17" s="270" t="s">
        <v>11</v>
      </c>
      <c r="I17" s="270" t="s">
        <v>12</v>
      </c>
      <c r="J17" s="270" t="s">
        <v>13</v>
      </c>
      <c r="K17" s="270" t="s">
        <v>94</v>
      </c>
      <c r="L17" s="270" t="s">
        <v>95</v>
      </c>
      <c r="M17" s="270" t="s">
        <v>14</v>
      </c>
      <c r="N17" s="270" t="s">
        <v>15</v>
      </c>
      <c r="O17" s="270" t="s">
        <v>16</v>
      </c>
      <c r="P17" s="270" t="s">
        <v>17</v>
      </c>
      <c r="Q17" s="270" t="s">
        <v>18</v>
      </c>
      <c r="R17" s="270" t="s">
        <v>19</v>
      </c>
      <c r="S17" s="270" t="s">
        <v>20</v>
      </c>
      <c r="T17" s="270" t="s">
        <v>21</v>
      </c>
      <c r="U17" s="271" t="s">
        <v>22</v>
      </c>
      <c r="V17" s="268" t="s">
        <v>7</v>
      </c>
      <c r="W17" s="270" t="s">
        <v>8</v>
      </c>
      <c r="X17" s="270" t="s">
        <v>9</v>
      </c>
      <c r="Y17" s="270" t="s">
        <v>10</v>
      </c>
      <c r="Z17" s="269" t="s">
        <v>11</v>
      </c>
      <c r="AA17" s="269" t="s">
        <v>12</v>
      </c>
      <c r="AB17" s="269" t="s">
        <v>13</v>
      </c>
      <c r="AC17" s="270" t="s">
        <v>96</v>
      </c>
      <c r="AD17" s="270" t="s">
        <v>95</v>
      </c>
      <c r="AE17" s="270" t="s">
        <v>14</v>
      </c>
      <c r="AF17" s="270" t="s">
        <v>15</v>
      </c>
      <c r="AG17" s="270" t="s">
        <v>16</v>
      </c>
      <c r="AH17" s="270" t="s">
        <v>17</v>
      </c>
      <c r="AI17" s="270" t="s">
        <v>18</v>
      </c>
      <c r="AJ17" s="270" t="s">
        <v>19</v>
      </c>
      <c r="AK17" s="270" t="s">
        <v>20</v>
      </c>
      <c r="AL17" s="270" t="s">
        <v>21</v>
      </c>
      <c r="AM17" s="272" t="s">
        <v>22</v>
      </c>
      <c r="AN17" s="382"/>
      <c r="AO17" s="384"/>
    </row>
    <row r="18" spans="1:41" ht="15" thickBot="1" x14ac:dyDescent="0.25">
      <c r="A18" s="324" t="s">
        <v>46</v>
      </c>
      <c r="B18" s="325"/>
      <c r="C18" s="326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1"/>
      <c r="AO18" s="372"/>
    </row>
    <row r="19" spans="1:41" ht="12" customHeight="1" thickTop="1" x14ac:dyDescent="0.2">
      <c r="A19" s="310">
        <v>1</v>
      </c>
      <c r="B19" s="149" t="s">
        <v>23</v>
      </c>
      <c r="C19" s="150" t="s">
        <v>67</v>
      </c>
      <c r="D19" s="151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154"/>
      <c r="V19" s="151">
        <v>35</v>
      </c>
      <c r="W19" s="152"/>
      <c r="X19" s="152">
        <v>35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70</v>
      </c>
      <c r="AK19" s="152">
        <f>SUM(V19:AI19)</f>
        <v>70</v>
      </c>
      <c r="AL19" s="153" t="s">
        <v>36</v>
      </c>
      <c r="AM19" s="155">
        <v>6.5</v>
      </c>
      <c r="AN19" s="156">
        <f>S19+AK19</f>
        <v>70</v>
      </c>
      <c r="AO19" s="157">
        <f>U19+AM19</f>
        <v>6.5</v>
      </c>
    </row>
    <row r="20" spans="1:41" ht="12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41" ht="12" customHeight="1" thickBot="1" x14ac:dyDescent="0.25">
      <c r="A21" s="367" t="s">
        <v>47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73"/>
      <c r="AO21" s="374"/>
    </row>
    <row r="22" spans="1:41" ht="12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</row>
    <row r="23" spans="1:41" ht="12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</row>
    <row r="24" spans="1:41" ht="12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</row>
    <row r="25" spans="1:41" ht="12" customHeigh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</row>
    <row r="26" spans="1:41" ht="12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</row>
    <row r="27" spans="1:41" ht="12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</row>
    <row r="28" spans="1:41" ht="12" customHeight="1" thickBot="1" x14ac:dyDescent="0.25">
      <c r="A28" s="367" t="s">
        <v>48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9"/>
    </row>
    <row r="29" spans="1:41" ht="12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</row>
    <row r="30" spans="1:41" ht="12" customHeight="1" thickBot="1" x14ac:dyDescent="0.25">
      <c r="A30" s="324" t="s">
        <v>68</v>
      </c>
      <c r="B30" s="385"/>
      <c r="C30" s="385"/>
      <c r="D30" s="385"/>
      <c r="E30" s="385"/>
      <c r="F30" s="385"/>
      <c r="G30" s="385"/>
      <c r="H30" s="38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6"/>
    </row>
    <row r="31" spans="1:41" ht="12" customHeight="1" x14ac:dyDescent="0.2">
      <c r="A31" s="316">
        <v>10</v>
      </c>
      <c r="B31" s="261" t="s">
        <v>23</v>
      </c>
      <c r="C31" s="282" t="s">
        <v>71</v>
      </c>
      <c r="D31" s="174">
        <v>10</v>
      </c>
      <c r="E31" s="174"/>
      <c r="F31" s="174"/>
      <c r="G31" s="174"/>
      <c r="H31" s="174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</row>
    <row r="32" spans="1:41" ht="12" customHeight="1" x14ac:dyDescent="0.2">
      <c r="A32" s="317">
        <v>11</v>
      </c>
      <c r="B32" s="261" t="s">
        <v>23</v>
      </c>
      <c r="C32" s="282" t="s">
        <v>72</v>
      </c>
      <c r="D32" s="174">
        <v>15</v>
      </c>
      <c r="E32" s="174"/>
      <c r="F32" s="174"/>
      <c r="G32" s="174">
        <v>5</v>
      </c>
      <c r="H32" s="174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</row>
    <row r="33" spans="1:41" ht="12" customHeight="1" x14ac:dyDescent="0.2">
      <c r="A33" s="316">
        <v>12</v>
      </c>
      <c r="B33" s="261" t="s">
        <v>25</v>
      </c>
      <c r="C33" s="283" t="s">
        <v>80</v>
      </c>
      <c r="D33" s="174">
        <v>5</v>
      </c>
      <c r="E33" s="174"/>
      <c r="F33" s="174">
        <v>10</v>
      </c>
      <c r="G33" s="174"/>
      <c r="H33" s="174">
        <v>20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</row>
    <row r="34" spans="1:41" ht="12" customHeight="1" x14ac:dyDescent="0.2">
      <c r="A34" s="316">
        <v>13</v>
      </c>
      <c r="B34" s="261" t="s">
        <v>25</v>
      </c>
      <c r="C34" s="284" t="s">
        <v>81</v>
      </c>
      <c r="D34" s="174"/>
      <c r="E34" s="174"/>
      <c r="F34" s="174"/>
      <c r="G34" s="174"/>
      <c r="H34" s="174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</row>
    <row r="35" spans="1:41" ht="12" customHeight="1" x14ac:dyDescent="0.2">
      <c r="A35" s="316">
        <v>14</v>
      </c>
      <c r="B35" s="261" t="s">
        <v>25</v>
      </c>
      <c r="C35" s="284" t="s">
        <v>82</v>
      </c>
      <c r="D35" s="174">
        <v>15</v>
      </c>
      <c r="E35" s="174"/>
      <c r="F35" s="174"/>
      <c r="G35" s="174"/>
      <c r="H35" s="174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</row>
    <row r="36" spans="1:41" ht="12" customHeight="1" thickBot="1" x14ac:dyDescent="0.25">
      <c r="A36" s="315">
        <v>15</v>
      </c>
      <c r="B36" s="261" t="s">
        <v>25</v>
      </c>
      <c r="C36" s="284" t="s">
        <v>83</v>
      </c>
      <c r="D36" s="174"/>
      <c r="E36" s="174"/>
      <c r="F36" s="174"/>
      <c r="G36" s="174"/>
      <c r="H36" s="174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</row>
    <row r="37" spans="1:41" ht="12" customHeight="1" thickBot="1" x14ac:dyDescent="0.25">
      <c r="A37" s="367" t="s">
        <v>49</v>
      </c>
      <c r="B37" s="379"/>
      <c r="C37" s="379"/>
      <c r="D37" s="379"/>
      <c r="E37" s="379"/>
      <c r="F37" s="379"/>
      <c r="G37" s="379"/>
      <c r="H37" s="379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9"/>
    </row>
    <row r="38" spans="1:41" ht="12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</row>
    <row r="39" spans="1:41" ht="12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>
        <v>70</v>
      </c>
      <c r="Q39" s="206"/>
      <c r="R39" s="206">
        <f>SUM(D39:P39)</f>
        <v>70</v>
      </c>
      <c r="S39" s="206"/>
      <c r="T39" s="207" t="s">
        <v>24</v>
      </c>
      <c r="U39" s="250">
        <v>3</v>
      </c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76</v>
      </c>
      <c r="AI39" s="206"/>
      <c r="AJ39" s="206"/>
      <c r="AK39" s="206">
        <f>AJ39</f>
        <v>0</v>
      </c>
      <c r="AL39" s="208" t="s">
        <v>24</v>
      </c>
      <c r="AM39" s="209">
        <v>4</v>
      </c>
      <c r="AN39" s="210">
        <v>146</v>
      </c>
      <c r="AO39" s="211">
        <f>U39+AM39</f>
        <v>7</v>
      </c>
    </row>
    <row r="40" spans="1:41" ht="12" customHeight="1" thickBot="1" x14ac:dyDescent="0.25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6"/>
    </row>
    <row r="41" spans="1:41" ht="12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41" ht="12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</row>
    <row r="43" spans="1:41" ht="13.5" thickBot="1" x14ac:dyDescent="0.25">
      <c r="A43" s="349" t="s">
        <v>26</v>
      </c>
      <c r="B43" s="350"/>
      <c r="C43" s="351"/>
      <c r="D43" s="212">
        <f t="shared" ref="D43:Q43" si="12">SUM(D19:D41)</f>
        <v>75</v>
      </c>
      <c r="E43" s="212">
        <f t="shared" si="12"/>
        <v>5</v>
      </c>
      <c r="F43" s="212">
        <f t="shared" si="12"/>
        <v>10</v>
      </c>
      <c r="G43" s="212">
        <f t="shared" si="12"/>
        <v>15</v>
      </c>
      <c r="H43" s="212">
        <f t="shared" si="12"/>
        <v>65</v>
      </c>
      <c r="I43" s="212">
        <f t="shared" si="12"/>
        <v>0</v>
      </c>
      <c r="J43" s="212">
        <f t="shared" si="12"/>
        <v>40</v>
      </c>
      <c r="K43" s="212">
        <f t="shared" si="12"/>
        <v>0</v>
      </c>
      <c r="L43" s="212">
        <f t="shared" si="12"/>
        <v>0</v>
      </c>
      <c r="M43" s="212">
        <f t="shared" si="12"/>
        <v>30</v>
      </c>
      <c r="N43" s="212">
        <f t="shared" si="12"/>
        <v>0</v>
      </c>
      <c r="O43" s="212">
        <f t="shared" si="12"/>
        <v>0</v>
      </c>
      <c r="P43" s="212">
        <f t="shared" si="12"/>
        <v>70</v>
      </c>
      <c r="Q43" s="212">
        <f t="shared" si="12"/>
        <v>0</v>
      </c>
      <c r="R43" s="212">
        <f>SUM(R19:R41)</f>
        <v>310</v>
      </c>
      <c r="S43" s="212">
        <f>SUM(S19:S41)</f>
        <v>240</v>
      </c>
      <c r="T43" s="213"/>
      <c r="U43" s="238">
        <f>SUM(U19:U42)</f>
        <v>30</v>
      </c>
      <c r="V43" s="214">
        <f>SUM(V19:V38)</f>
        <v>75</v>
      </c>
      <c r="W43" s="212">
        <f t="shared" ref="W43:AI43" si="13">SUM(W21:W38)</f>
        <v>5</v>
      </c>
      <c r="X43" s="212">
        <f>SUM(X19:X38)</f>
        <v>35</v>
      </c>
      <c r="Y43" s="212">
        <f t="shared" si="13"/>
        <v>0</v>
      </c>
      <c r="Z43" s="212">
        <f>SUM(Z19:Z42)</f>
        <v>25</v>
      </c>
      <c r="AA43" s="212">
        <f t="shared" si="13"/>
        <v>40</v>
      </c>
      <c r="AB43" s="212">
        <f t="shared" si="13"/>
        <v>0</v>
      </c>
      <c r="AC43" s="212">
        <f t="shared" si="13"/>
        <v>0</v>
      </c>
      <c r="AD43" s="212">
        <f t="shared" si="13"/>
        <v>0</v>
      </c>
      <c r="AE43" s="212">
        <f t="shared" si="13"/>
        <v>0</v>
      </c>
      <c r="AF43" s="212">
        <f t="shared" si="13"/>
        <v>0</v>
      </c>
      <c r="AG43" s="212">
        <f t="shared" si="13"/>
        <v>0</v>
      </c>
      <c r="AH43" s="212">
        <f>SUM(AH21:AH39)</f>
        <v>108</v>
      </c>
      <c r="AI43" s="212">
        <f t="shared" si="13"/>
        <v>0</v>
      </c>
      <c r="AJ43" s="212">
        <f>SUM(AJ19:AJ42)</f>
        <v>180</v>
      </c>
      <c r="AK43" s="212">
        <f>SUM(AK19:AK42)</f>
        <v>180</v>
      </c>
      <c r="AL43" s="215"/>
      <c r="AM43" s="216">
        <f>SUM(AM19:AM42)</f>
        <v>30</v>
      </c>
      <c r="AN43" s="217">
        <f>SUM(AN19:AN42)</f>
        <v>598</v>
      </c>
      <c r="AO43" s="218">
        <f>SUM(AO19:AO42)</f>
        <v>60</v>
      </c>
    </row>
    <row r="44" spans="1:41" x14ac:dyDescent="0.2">
      <c r="A44" s="322"/>
      <c r="B44" s="120"/>
      <c r="C44" s="119" t="s">
        <v>43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239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2"/>
      <c r="AN44" s="118"/>
      <c r="AO44" s="118"/>
    </row>
    <row r="45" spans="1:41" x14ac:dyDescent="0.2">
      <c r="A45" s="322"/>
      <c r="B45" s="120"/>
      <c r="C45" s="119" t="s">
        <v>27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239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2"/>
      <c r="AN45" s="118"/>
      <c r="AO45" s="118"/>
    </row>
    <row r="46" spans="1:41" x14ac:dyDescent="0.2">
      <c r="A46" s="308"/>
      <c r="B46" s="116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235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3"/>
      <c r="AN46" s="112"/>
      <c r="AO46" s="112"/>
    </row>
    <row r="47" spans="1:41" x14ac:dyDescent="0.2">
      <c r="A47" s="308"/>
      <c r="B47" s="116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235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3"/>
      <c r="AN47" s="112"/>
      <c r="AO47" s="112"/>
    </row>
    <row r="48" spans="1:41" x14ac:dyDescent="0.2">
      <c r="A48" s="308"/>
      <c r="B48" s="116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235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3"/>
      <c r="AL48" s="112"/>
      <c r="AM48" s="113"/>
      <c r="AN48" s="112"/>
      <c r="AO48" s="112"/>
    </row>
    <row r="49" spans="1:41" x14ac:dyDescent="0.2">
      <c r="A49" s="308"/>
      <c r="B49" s="116"/>
      <c r="C49" s="12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24" t="s">
        <v>37</v>
      </c>
      <c r="P49" s="112"/>
      <c r="Q49" s="112"/>
      <c r="R49" s="112"/>
      <c r="S49" s="112"/>
      <c r="T49" s="112"/>
      <c r="U49" s="235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343" t="s">
        <v>88</v>
      </c>
      <c r="AG49" s="343"/>
      <c r="AH49" s="343"/>
      <c r="AI49" s="343"/>
      <c r="AJ49" s="343"/>
      <c r="AK49" s="343"/>
      <c r="AL49" s="343"/>
      <c r="AM49" s="113"/>
      <c r="AN49" s="112"/>
      <c r="AO49" s="112"/>
    </row>
    <row r="50" spans="1:41" x14ac:dyDescent="0.2">
      <c r="A50" s="308"/>
      <c r="B50" s="116"/>
      <c r="C50" s="116" t="s">
        <v>28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7"/>
      <c r="N50" s="112"/>
      <c r="O50" s="363" t="s">
        <v>29</v>
      </c>
      <c r="P50" s="363"/>
      <c r="Q50" s="363"/>
      <c r="R50" s="363"/>
      <c r="S50" s="363"/>
      <c r="T50" s="363"/>
      <c r="U50" s="363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363" t="s">
        <v>30</v>
      </c>
      <c r="AG50" s="363"/>
      <c r="AH50" s="363"/>
      <c r="AI50" s="363"/>
      <c r="AJ50" s="363"/>
      <c r="AK50" s="363"/>
      <c r="AL50" s="363"/>
      <c r="AM50" s="113"/>
      <c r="AN50" s="112"/>
      <c r="AO50" s="112"/>
    </row>
  </sheetData>
  <mergeCells count="21">
    <mergeCell ref="A40:AO40"/>
    <mergeCell ref="A43:C43"/>
    <mergeCell ref="AF49:AL49"/>
    <mergeCell ref="O50:U50"/>
    <mergeCell ref="AF50:AL50"/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</mergeCells>
  <dataValidations count="1">
    <dataValidation type="list" allowBlank="1" showErrorMessage="1" sqref="B38:B42 B19:B20 B22:B27 B29 B31:B36" xr:uid="{D5BE2186-DA8F-491C-9563-75F4D57396D2}">
      <formula1>RodzajeZajec</formula1>
      <formula2>0</formula2>
    </dataValidation>
  </dataValidation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2026-02-06T12:12:42Z</cp:lastPrinted>
  <dcterms:created xsi:type="dcterms:W3CDTF">2021-02-14T19:58:55Z</dcterms:created>
  <dcterms:modified xsi:type="dcterms:W3CDTF">2026-05-29T08:08:52Z</dcterms:modified>
</cp:coreProperties>
</file>