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cownik\Desktop\20262027\"/>
    </mc:Choice>
  </mc:AlternateContent>
  <xr:revisionPtr revIDLastSave="0" documentId="13_ncr:1_{44FB5752-A3E6-4D9D-9CA8-549A6F2E3DB0}" xr6:coauthVersionLast="47" xr6:coauthVersionMax="47" xr10:uidLastSave="{00000000-0000-0000-0000-000000000000}"/>
  <bookViews>
    <workbookView xWindow="2115" yWindow="3555" windowWidth="28800" windowHeight="15345" xr2:uid="{F8F883DD-BEE4-488C-B7CA-3EC19886BD72}"/>
  </bookViews>
  <sheets>
    <sheet name="ZP I stopnia" sheetId="1" r:id="rId1"/>
    <sheet name="ZP II stopnia" sheetId="2" r:id="rId2"/>
    <sheet name="Elekrtroradiologia I st" sheetId="3" r:id="rId3"/>
    <sheet name="Elekrtoradiologia II st" sheetId="4" r:id="rId4"/>
    <sheet name="Optomertia II st." sheetId="6" r:id="rId5"/>
  </sheets>
  <externalReferences>
    <externalReference r:id="rId6"/>
    <externalReference r:id="rId7"/>
  </externalReferences>
  <definedNames>
    <definedName name="_xlnm._FilterDatabase" localSheetId="4" hidden="1">'Optomertia II st.'!$C$10:$D$10</definedName>
    <definedName name="RodzajeZajec">'[1]2 '!$A$4:$A$6</definedName>
    <definedName name="zajęcia">[2]Arkusz1!$A$4:$A$6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V62" i="2" l="1"/>
  <c r="AR62" i="2"/>
  <c r="AQ62" i="2"/>
  <c r="AP62" i="2"/>
  <c r="AO62" i="2"/>
  <c r="AN62" i="2"/>
  <c r="AM62" i="2"/>
  <c r="AL62" i="2"/>
  <c r="AK62" i="2"/>
  <c r="AJ62" i="2"/>
  <c r="AI62" i="2"/>
  <c r="AH62" i="2"/>
  <c r="AG62" i="2"/>
  <c r="AF62" i="2"/>
  <c r="AE62" i="2"/>
  <c r="AD62" i="2"/>
  <c r="Z62" i="2"/>
  <c r="Y62" i="2"/>
  <c r="X62" i="2"/>
  <c r="W62" i="2"/>
  <c r="V62" i="2"/>
  <c r="U62" i="2"/>
  <c r="T62" i="2"/>
  <c r="S62" i="2"/>
  <c r="R62" i="2"/>
  <c r="Q62" i="2"/>
  <c r="P62" i="2"/>
  <c r="O62" i="2"/>
  <c r="N62" i="2"/>
  <c r="M62" i="2"/>
  <c r="AX61" i="2"/>
  <c r="AT61" i="2"/>
  <c r="AW61" i="2" s="1"/>
  <c r="AS61" i="2"/>
  <c r="AX60" i="2"/>
  <c r="AT60" i="2"/>
  <c r="AW60" i="2" s="1"/>
  <c r="AS60" i="2"/>
  <c r="AX59" i="2"/>
  <c r="AY59" i="2" s="1"/>
  <c r="AW59" i="2"/>
  <c r="AT59" i="2"/>
  <c r="AS59" i="2"/>
  <c r="AX58" i="2"/>
  <c r="AT58" i="2"/>
  <c r="AW58" i="2" s="1"/>
  <c r="AS58" i="2"/>
  <c r="AX57" i="2"/>
  <c r="AY57" i="2" s="1"/>
  <c r="AW57" i="2"/>
  <c r="AT57" i="2"/>
  <c r="AS57" i="2"/>
  <c r="AX56" i="2"/>
  <c r="AY56" i="2" s="1"/>
  <c r="AW56" i="2"/>
  <c r="AT56" i="2"/>
  <c r="AS56" i="2"/>
  <c r="AX55" i="2"/>
  <c r="AW55" i="2"/>
  <c r="AY55" i="2" s="1"/>
  <c r="AT55" i="2"/>
  <c r="AS55" i="2"/>
  <c r="AX54" i="2"/>
  <c r="AT54" i="2"/>
  <c r="AW54" i="2" s="1"/>
  <c r="AY54" i="2" s="1"/>
  <c r="AS54" i="2"/>
  <c r="AX53" i="2"/>
  <c r="AT53" i="2"/>
  <c r="AT62" i="2" s="1"/>
  <c r="AS53" i="2"/>
  <c r="AS62" i="2" s="1"/>
  <c r="AX52" i="2"/>
  <c r="AB52" i="2"/>
  <c r="AW52" i="2" s="1"/>
  <c r="AA52" i="2"/>
  <c r="AX51" i="2"/>
  <c r="AB51" i="2"/>
  <c r="AW51" i="2" s="1"/>
  <c r="AA51" i="2"/>
  <c r="AX50" i="2"/>
  <c r="AY50" i="2" s="1"/>
  <c r="AB50" i="2"/>
  <c r="AW50" i="2" s="1"/>
  <c r="AA50" i="2"/>
  <c r="AX49" i="2"/>
  <c r="AY49" i="2" s="1"/>
  <c r="AW49" i="2"/>
  <c r="AB49" i="2"/>
  <c r="AA49" i="2"/>
  <c r="AX48" i="2"/>
  <c r="AY48" i="2" s="1"/>
  <c r="AW48" i="2"/>
  <c r="AB48" i="2"/>
  <c r="AA48" i="2"/>
  <c r="AX47" i="2"/>
  <c r="AW47" i="2"/>
  <c r="AY47" i="2" s="1"/>
  <c r="AB47" i="2"/>
  <c r="AA47" i="2"/>
  <c r="AX46" i="2"/>
  <c r="AB46" i="2"/>
  <c r="AW46" i="2" s="1"/>
  <c r="AY46" i="2" s="1"/>
  <c r="AA46" i="2"/>
  <c r="AX45" i="2"/>
  <c r="AB45" i="2"/>
  <c r="AW45" i="2" s="1"/>
  <c r="AY45" i="2" s="1"/>
  <c r="AA45" i="2"/>
  <c r="AX44" i="2"/>
  <c r="AB44" i="2"/>
  <c r="AW44" i="2" s="1"/>
  <c r="AA44" i="2"/>
  <c r="AX43" i="2"/>
  <c r="AY43" i="2" s="1"/>
  <c r="AW43" i="2"/>
  <c r="AB43" i="2"/>
  <c r="AA43" i="2"/>
  <c r="AX42" i="2"/>
  <c r="AY42" i="2" s="1"/>
  <c r="AB42" i="2"/>
  <c r="AW42" i="2" s="1"/>
  <c r="AA42" i="2"/>
  <c r="AX41" i="2"/>
  <c r="AW41" i="2"/>
  <c r="AY41" i="2" s="1"/>
  <c r="AB41" i="2"/>
  <c r="AA41" i="2"/>
  <c r="AX40" i="2"/>
  <c r="AY40" i="2" s="1"/>
  <c r="AW40" i="2"/>
  <c r="AB40" i="2"/>
  <c r="AA40" i="2"/>
  <c r="AX39" i="2"/>
  <c r="AX62" i="2" s="1"/>
  <c r="AW39" i="2"/>
  <c r="AB39" i="2"/>
  <c r="AB62" i="2" s="1"/>
  <c r="AA39" i="2"/>
  <c r="AA62" i="2" s="1"/>
  <c r="AX37" i="2"/>
  <c r="AV37" i="2"/>
  <c r="AR37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AX36" i="2"/>
  <c r="AY36" i="2" s="1"/>
  <c r="AT36" i="2"/>
  <c r="AS36" i="2"/>
  <c r="AY35" i="2"/>
  <c r="AX35" i="2"/>
  <c r="AT35" i="2"/>
  <c r="AS35" i="2"/>
  <c r="AX34" i="2"/>
  <c r="AY34" i="2" s="1"/>
  <c r="AT34" i="2"/>
  <c r="AS34" i="2"/>
  <c r="AX33" i="2"/>
  <c r="AT33" i="2"/>
  <c r="AW33" i="2" s="1"/>
  <c r="AY33" i="2" s="1"/>
  <c r="AS33" i="2"/>
  <c r="AX32" i="2"/>
  <c r="AT32" i="2"/>
  <c r="AW32" i="2" s="1"/>
  <c r="AY32" i="2" s="1"/>
  <c r="AS32" i="2"/>
  <c r="AX31" i="2"/>
  <c r="AY31" i="2" s="1"/>
  <c r="AT31" i="2"/>
  <c r="AW31" i="2" s="1"/>
  <c r="AS31" i="2"/>
  <c r="AX30" i="2"/>
  <c r="AY30" i="2" s="1"/>
  <c r="AW30" i="2"/>
  <c r="AT30" i="2"/>
  <c r="AS30" i="2"/>
  <c r="AX29" i="2"/>
  <c r="AT29" i="2"/>
  <c r="AW29" i="2" s="1"/>
  <c r="AS29" i="2"/>
  <c r="AX28" i="2"/>
  <c r="AT28" i="2"/>
  <c r="AW28" i="2" s="1"/>
  <c r="AY28" i="2" s="1"/>
  <c r="AS28" i="2"/>
  <c r="AS37" i="2" s="1"/>
  <c r="AX27" i="2"/>
  <c r="AY27" i="2" s="1"/>
  <c r="AW27" i="2"/>
  <c r="AT27" i="2"/>
  <c r="AT37" i="2" s="1"/>
  <c r="AS27" i="2"/>
  <c r="AX26" i="2"/>
  <c r="AY26" i="2" s="1"/>
  <c r="AW26" i="2"/>
  <c r="AB26" i="2"/>
  <c r="AA26" i="2"/>
  <c r="AX25" i="2"/>
  <c r="AB25" i="2"/>
  <c r="AW25" i="2" s="1"/>
  <c r="AY25" i="2" s="1"/>
  <c r="AA25" i="2"/>
  <c r="AX24" i="2"/>
  <c r="AB24" i="2"/>
  <c r="AW24" i="2" s="1"/>
  <c r="AY24" i="2" s="1"/>
  <c r="AA24" i="2"/>
  <c r="AX23" i="2"/>
  <c r="AB23" i="2"/>
  <c r="AW23" i="2" s="1"/>
  <c r="AA23" i="2"/>
  <c r="AX22" i="2"/>
  <c r="AY22" i="2" s="1"/>
  <c r="AW22" i="2"/>
  <c r="AB22" i="2"/>
  <c r="AA22" i="2"/>
  <c r="AX21" i="2"/>
  <c r="AB21" i="2"/>
  <c r="AW21" i="2" s="1"/>
  <c r="AA21" i="2"/>
  <c r="AX20" i="2"/>
  <c r="AB20" i="2"/>
  <c r="AW20" i="2" s="1"/>
  <c r="AY20" i="2" s="1"/>
  <c r="AA20" i="2"/>
  <c r="AA37" i="2" s="1"/>
  <c r="AX19" i="2"/>
  <c r="AY19" i="2" s="1"/>
  <c r="AW19" i="2"/>
  <c r="AB19" i="2"/>
  <c r="AA19" i="2"/>
  <c r="AX18" i="2"/>
  <c r="AY18" i="2" s="1"/>
  <c r="AW18" i="2"/>
  <c r="AB18" i="2"/>
  <c r="AA18" i="2"/>
  <c r="AX17" i="2"/>
  <c r="AB17" i="2"/>
  <c r="AW17" i="2" s="1"/>
  <c r="AY17" i="2" s="1"/>
  <c r="AA17" i="2"/>
  <c r="AX16" i="2"/>
  <c r="AB16" i="2"/>
  <c r="AW16" i="2" s="1"/>
  <c r="AY16" i="2" s="1"/>
  <c r="AA16" i="2"/>
  <c r="AX15" i="2"/>
  <c r="AB15" i="2"/>
  <c r="AB37" i="2" s="1"/>
  <c r="AW37" i="2" s="1"/>
  <c r="AA15" i="2"/>
  <c r="AV86" i="1"/>
  <c r="AR86" i="1"/>
  <c r="AQ86" i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D86" i="1"/>
  <c r="AX86" i="1" s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AX85" i="1"/>
  <c r="AT85" i="1"/>
  <c r="AW85" i="1" s="1"/>
  <c r="AS85" i="1"/>
  <c r="AX84" i="1"/>
  <c r="AY84" i="1" s="1"/>
  <c r="AW84" i="1"/>
  <c r="AT84" i="1"/>
  <c r="AS84" i="1"/>
  <c r="AX83" i="1"/>
  <c r="AT83" i="1"/>
  <c r="AW83" i="1" s="1"/>
  <c r="AS83" i="1"/>
  <c r="AX82" i="1"/>
  <c r="AT82" i="1"/>
  <c r="AW82" i="1" s="1"/>
  <c r="AY82" i="1" s="1"/>
  <c r="AS82" i="1"/>
  <c r="AX81" i="1"/>
  <c r="AY81" i="1" s="1"/>
  <c r="AT81" i="1"/>
  <c r="AW81" i="1" s="1"/>
  <c r="AS81" i="1"/>
  <c r="AX80" i="1"/>
  <c r="AY80" i="1" s="1"/>
  <c r="AW80" i="1"/>
  <c r="AT80" i="1"/>
  <c r="AS80" i="1"/>
  <c r="AX79" i="1"/>
  <c r="AB79" i="1"/>
  <c r="AW79" i="1" s="1"/>
  <c r="AA79" i="1"/>
  <c r="AX78" i="1"/>
  <c r="AB78" i="1"/>
  <c r="AW78" i="1" s="1"/>
  <c r="AY78" i="1" s="1"/>
  <c r="AA78" i="1"/>
  <c r="AX77" i="1"/>
  <c r="AB77" i="1"/>
  <c r="AW77" i="1" s="1"/>
  <c r="AA77" i="1"/>
  <c r="AX76" i="1"/>
  <c r="AT76" i="1"/>
  <c r="AW76" i="1" s="1"/>
  <c r="AS76" i="1"/>
  <c r="AS86" i="1" s="1"/>
  <c r="AB76" i="1"/>
  <c r="AA76" i="1"/>
  <c r="AX75" i="1"/>
  <c r="AB75" i="1"/>
  <c r="AW75" i="1" s="1"/>
  <c r="AY75" i="1" s="1"/>
  <c r="AA75" i="1"/>
  <c r="AX74" i="1"/>
  <c r="AY74" i="1" s="1"/>
  <c r="AB74" i="1"/>
  <c r="AW74" i="1" s="1"/>
  <c r="AA74" i="1"/>
  <c r="AX73" i="1"/>
  <c r="AY73" i="1" s="1"/>
  <c r="AW73" i="1"/>
  <c r="AB73" i="1"/>
  <c r="AA73" i="1"/>
  <c r="AX72" i="1"/>
  <c r="AB72" i="1"/>
  <c r="AW72" i="1" s="1"/>
  <c r="AA72" i="1"/>
  <c r="AX71" i="1"/>
  <c r="AB71" i="1"/>
  <c r="AW71" i="1" s="1"/>
  <c r="AY71" i="1" s="1"/>
  <c r="AA71" i="1"/>
  <c r="AX70" i="1"/>
  <c r="AB70" i="1"/>
  <c r="AW70" i="1" s="1"/>
  <c r="AA70" i="1"/>
  <c r="AX69" i="1"/>
  <c r="AY69" i="1" s="1"/>
  <c r="AW69" i="1"/>
  <c r="AB69" i="1"/>
  <c r="AA69" i="1"/>
  <c r="AX68" i="1"/>
  <c r="AB68" i="1"/>
  <c r="AB86" i="1" s="1"/>
  <c r="AA68" i="1"/>
  <c r="AA86" i="1" s="1"/>
  <c r="AV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X66" i="1" s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AX65" i="1"/>
  <c r="AT65" i="1"/>
  <c r="AW65" i="1" s="1"/>
  <c r="AS65" i="1"/>
  <c r="AX64" i="1"/>
  <c r="AT64" i="1"/>
  <c r="AW64" i="1" s="1"/>
  <c r="AS64" i="1"/>
  <c r="AX63" i="1"/>
  <c r="AT63" i="1"/>
  <c r="AW63" i="1" s="1"/>
  <c r="AS63" i="1"/>
  <c r="AX62" i="1"/>
  <c r="AY62" i="1" s="1"/>
  <c r="AT62" i="1"/>
  <c r="AW62" i="1" s="1"/>
  <c r="AS62" i="1"/>
  <c r="AX61" i="1"/>
  <c r="AY61" i="1" s="1"/>
  <c r="AW61" i="1"/>
  <c r="AT61" i="1"/>
  <c r="AS61" i="1"/>
  <c r="AX60" i="1"/>
  <c r="AY60" i="1" s="1"/>
  <c r="AW60" i="1"/>
  <c r="AT60" i="1"/>
  <c r="AS60" i="1"/>
  <c r="AX59" i="1"/>
  <c r="AT59" i="1"/>
  <c r="AS59" i="1"/>
  <c r="AB59" i="1"/>
  <c r="AW59" i="1" s="1"/>
  <c r="AY59" i="1" s="1"/>
  <c r="AA59" i="1"/>
  <c r="AX58" i="1"/>
  <c r="AY58" i="1" s="1"/>
  <c r="AT58" i="1"/>
  <c r="AW58" i="1" s="1"/>
  <c r="AS58" i="1"/>
  <c r="AX57" i="1"/>
  <c r="AW57" i="1"/>
  <c r="AT57" i="1"/>
  <c r="AS57" i="1"/>
  <c r="AB57" i="1"/>
  <c r="AA57" i="1"/>
  <c r="AX56" i="1"/>
  <c r="AT56" i="1"/>
  <c r="AW56" i="1" s="1"/>
  <c r="AS56" i="1"/>
  <c r="AB56" i="1"/>
  <c r="AA56" i="1"/>
  <c r="AX55" i="1"/>
  <c r="AT55" i="1"/>
  <c r="AW55" i="1" s="1"/>
  <c r="AS55" i="1"/>
  <c r="AB55" i="1"/>
  <c r="AA55" i="1"/>
  <c r="AX54" i="1"/>
  <c r="AT54" i="1"/>
  <c r="AS54" i="1"/>
  <c r="AB54" i="1"/>
  <c r="AW54" i="1" s="1"/>
  <c r="AY54" i="1" s="1"/>
  <c r="AA54" i="1"/>
  <c r="AX53" i="1"/>
  <c r="AY53" i="1" s="1"/>
  <c r="AT53" i="1"/>
  <c r="AW53" i="1" s="1"/>
  <c r="AS53" i="1"/>
  <c r="AX52" i="1"/>
  <c r="AT52" i="1"/>
  <c r="AW52" i="1" s="1"/>
  <c r="AS52" i="1"/>
  <c r="AX51" i="1"/>
  <c r="AT51" i="1"/>
  <c r="AT66" i="1" s="1"/>
  <c r="AS51" i="1"/>
  <c r="AS66" i="1" s="1"/>
  <c r="AB51" i="1"/>
  <c r="AA51" i="1"/>
  <c r="AX50" i="1"/>
  <c r="AB50" i="1"/>
  <c r="AW50" i="1" s="1"/>
  <c r="AY50" i="1" s="1"/>
  <c r="AA50" i="1"/>
  <c r="AX49" i="1"/>
  <c r="AB49" i="1"/>
  <c r="AW49" i="1" s="1"/>
  <c r="AY49" i="1" s="1"/>
  <c r="AA49" i="1"/>
  <c r="AX48" i="1"/>
  <c r="AB48" i="1"/>
  <c r="AW48" i="1" s="1"/>
  <c r="AA48" i="1"/>
  <c r="AX47" i="1"/>
  <c r="AY47" i="1" s="1"/>
  <c r="AB47" i="1"/>
  <c r="AW47" i="1" s="1"/>
  <c r="AA47" i="1"/>
  <c r="AX46" i="1"/>
  <c r="AB46" i="1"/>
  <c r="AW46" i="1" s="1"/>
  <c r="AA46" i="1"/>
  <c r="AX45" i="1"/>
  <c r="AB45" i="1"/>
  <c r="AW45" i="1" s="1"/>
  <c r="AA45" i="1"/>
  <c r="AX44" i="1"/>
  <c r="AY44" i="1" s="1"/>
  <c r="AW44" i="1"/>
  <c r="AB44" i="1"/>
  <c r="AA44" i="1"/>
  <c r="AX43" i="1"/>
  <c r="AY43" i="1" s="1"/>
  <c r="AW43" i="1"/>
  <c r="AB43" i="1"/>
  <c r="AA43" i="1"/>
  <c r="AX42" i="1"/>
  <c r="AB42" i="1"/>
  <c r="AW42" i="1" s="1"/>
  <c r="AY42" i="1" s="1"/>
  <c r="AA42" i="1"/>
  <c r="AX41" i="1"/>
  <c r="AB41" i="1"/>
  <c r="AW41" i="1" s="1"/>
  <c r="AY41" i="1" s="1"/>
  <c r="AA41" i="1"/>
  <c r="AX40" i="1"/>
  <c r="AB40" i="1"/>
  <c r="AW40" i="1" s="1"/>
  <c r="AA40" i="1"/>
  <c r="AX39" i="1"/>
  <c r="AW39" i="1"/>
  <c r="AB39" i="1"/>
  <c r="AA39" i="1"/>
  <c r="AX38" i="1"/>
  <c r="AB38" i="1"/>
  <c r="AB66" i="1" s="1"/>
  <c r="AA38" i="1"/>
  <c r="AA66" i="1" s="1"/>
  <c r="AX36" i="1"/>
  <c r="AV36" i="1"/>
  <c r="AR36" i="1"/>
  <c r="AQ36" i="1"/>
  <c r="AP36" i="1"/>
  <c r="AO36" i="1"/>
  <c r="AN36" i="1"/>
  <c r="AM36" i="1"/>
  <c r="AL36" i="1"/>
  <c r="AK36" i="1"/>
  <c r="AJ36" i="1"/>
  <c r="AI36" i="1"/>
  <c r="AH36" i="1"/>
  <c r="AG36" i="1"/>
  <c r="AF36" i="1"/>
  <c r="AE36" i="1"/>
  <c r="AD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AX35" i="1"/>
  <c r="AW35" i="1"/>
  <c r="AT35" i="1"/>
  <c r="AS35" i="1"/>
  <c r="AX34" i="1"/>
  <c r="AT34" i="1"/>
  <c r="AS34" i="1"/>
  <c r="AB34" i="1"/>
  <c r="AW34" i="1" s="1"/>
  <c r="AA34" i="1"/>
  <c r="AX33" i="1"/>
  <c r="AY33" i="1" s="1"/>
  <c r="AW33" i="1"/>
  <c r="AT33" i="1"/>
  <c r="AS33" i="1"/>
  <c r="AB33" i="1"/>
  <c r="AA33" i="1"/>
  <c r="AX32" i="1"/>
  <c r="AT32" i="1"/>
  <c r="AW32" i="1" s="1"/>
  <c r="AY32" i="1" s="1"/>
  <c r="AS32" i="1"/>
  <c r="AX31" i="1"/>
  <c r="AT31" i="1"/>
  <c r="AW31" i="1" s="1"/>
  <c r="AY31" i="1" s="1"/>
  <c r="AS31" i="1"/>
  <c r="AX30" i="1"/>
  <c r="AT30" i="1"/>
  <c r="AW30" i="1" s="1"/>
  <c r="AS30" i="1"/>
  <c r="AX29" i="1"/>
  <c r="AY29" i="1" s="1"/>
  <c r="AT29" i="1"/>
  <c r="AW29" i="1" s="1"/>
  <c r="AS29" i="1"/>
  <c r="AB29" i="1"/>
  <c r="AA29" i="1"/>
  <c r="AX28" i="1"/>
  <c r="AT28" i="1"/>
  <c r="AS28" i="1"/>
  <c r="AB28" i="1"/>
  <c r="AW28" i="1" s="1"/>
  <c r="AA28" i="1"/>
  <c r="AX27" i="1"/>
  <c r="AT27" i="1"/>
  <c r="AW27" i="1" s="1"/>
  <c r="AY27" i="1" s="1"/>
  <c r="AS27" i="1"/>
  <c r="AB27" i="1"/>
  <c r="AA27" i="1"/>
  <c r="AX26" i="1"/>
  <c r="AT26" i="1"/>
  <c r="AW26" i="1" s="1"/>
  <c r="AS26" i="1"/>
  <c r="AB26" i="1"/>
  <c r="AA26" i="1"/>
  <c r="AX25" i="1"/>
  <c r="AT25" i="1"/>
  <c r="AS25" i="1"/>
  <c r="AB25" i="1"/>
  <c r="AW25" i="1" s="1"/>
  <c r="AY25" i="1" s="1"/>
  <c r="AA25" i="1"/>
  <c r="AX24" i="1"/>
  <c r="AW24" i="1"/>
  <c r="AT24" i="1"/>
  <c r="AS24" i="1"/>
  <c r="AB24" i="1"/>
  <c r="AA24" i="1"/>
  <c r="AX23" i="1"/>
  <c r="AT23" i="1"/>
  <c r="AS23" i="1"/>
  <c r="AB23" i="1"/>
  <c r="AW23" i="1" s="1"/>
  <c r="AY23" i="1" s="1"/>
  <c r="AA23" i="1"/>
  <c r="AX22" i="1"/>
  <c r="AT22" i="1"/>
  <c r="AS22" i="1"/>
  <c r="AB22" i="1"/>
  <c r="AW22" i="1" s="1"/>
  <c r="AA22" i="1"/>
  <c r="AX21" i="1"/>
  <c r="AT21" i="1"/>
  <c r="AS21" i="1"/>
  <c r="AB21" i="1"/>
  <c r="AW21" i="1" s="1"/>
  <c r="AA21" i="1"/>
  <c r="AX20" i="1"/>
  <c r="AT20" i="1"/>
  <c r="AS20" i="1"/>
  <c r="AB20" i="1"/>
  <c r="AW20" i="1" s="1"/>
  <c r="AY20" i="1" s="1"/>
  <c r="AA20" i="1"/>
  <c r="AX19" i="1"/>
  <c r="AY19" i="1" s="1"/>
  <c r="AT19" i="1"/>
  <c r="AW19" i="1" s="1"/>
  <c r="AS19" i="1"/>
  <c r="AB19" i="1"/>
  <c r="AA19" i="1"/>
  <c r="AX18" i="1"/>
  <c r="AT18" i="1"/>
  <c r="AS18" i="1"/>
  <c r="AS36" i="1" s="1"/>
  <c r="AB18" i="1"/>
  <c r="AW18" i="1" s="1"/>
  <c r="AY18" i="1" s="1"/>
  <c r="AA18" i="1"/>
  <c r="AX17" i="1"/>
  <c r="AT17" i="1"/>
  <c r="AB17" i="1"/>
  <c r="AW17" i="1" s="1"/>
  <c r="AA17" i="1"/>
  <c r="AX16" i="1"/>
  <c r="AB16" i="1"/>
  <c r="AW16" i="1" s="1"/>
  <c r="AY16" i="1" s="1"/>
  <c r="AA16" i="1"/>
  <c r="AX15" i="1"/>
  <c r="AT15" i="1"/>
  <c r="AT36" i="1" s="1"/>
  <c r="AS15" i="1"/>
  <c r="AB15" i="1"/>
  <c r="AW15" i="1" s="1"/>
  <c r="AY15" i="1" s="1"/>
  <c r="AA15" i="1"/>
  <c r="AX14" i="1"/>
  <c r="AY14" i="1" s="1"/>
  <c r="AB14" i="1"/>
  <c r="AW14" i="1" s="1"/>
  <c r="AA14" i="1"/>
  <c r="AA36" i="1" s="1"/>
  <c r="AY52" i="2" l="1"/>
  <c r="AY61" i="2"/>
  <c r="AY60" i="2"/>
  <c r="AY44" i="2"/>
  <c r="AY51" i="2"/>
  <c r="AY58" i="2"/>
  <c r="AW53" i="2"/>
  <c r="AY53" i="2" s="1"/>
  <c r="AY39" i="2"/>
  <c r="AY29" i="2"/>
  <c r="AY23" i="2"/>
  <c r="AY21" i="2"/>
  <c r="AW15" i="2"/>
  <c r="AY15" i="2" s="1"/>
  <c r="AY85" i="1"/>
  <c r="AY83" i="1"/>
  <c r="AY79" i="1"/>
  <c r="AY72" i="1"/>
  <c r="AW86" i="1"/>
  <c r="AY70" i="1"/>
  <c r="AY77" i="1"/>
  <c r="AW68" i="1"/>
  <c r="AY68" i="1" s="1"/>
  <c r="AT86" i="1"/>
  <c r="AY65" i="1"/>
  <c r="AY55" i="1"/>
  <c r="AY63" i="1"/>
  <c r="AW66" i="1"/>
  <c r="AY64" i="1"/>
  <c r="AY46" i="1"/>
  <c r="AY40" i="1"/>
  <c r="AY52" i="1"/>
  <c r="AY45" i="1"/>
  <c r="AY48" i="1"/>
  <c r="AY56" i="1"/>
  <c r="AW51" i="1"/>
  <c r="AY51" i="1" s="1"/>
  <c r="AW38" i="1"/>
  <c r="AY26" i="1"/>
  <c r="AY17" i="1"/>
  <c r="AY28" i="1"/>
  <c r="AY30" i="1"/>
  <c r="AY22" i="1"/>
  <c r="AY21" i="1"/>
  <c r="AB36" i="1"/>
  <c r="AW36" i="1" s="1"/>
  <c r="AW62" i="2" l="1"/>
  <c r="N51" i="4" l="1"/>
  <c r="M51" i="4"/>
  <c r="O50" i="4"/>
  <c r="O49" i="4"/>
  <c r="O48" i="4"/>
  <c r="O47" i="4"/>
  <c r="O46" i="4"/>
  <c r="O43" i="4"/>
  <c r="O42" i="4"/>
  <c r="O40" i="4"/>
  <c r="O38" i="4"/>
  <c r="O37" i="4"/>
  <c r="O36" i="4"/>
  <c r="O51" i="4" s="1"/>
  <c r="N34" i="4"/>
  <c r="M34" i="4"/>
  <c r="O31" i="4"/>
  <c r="O30" i="4"/>
  <c r="O29" i="4"/>
  <c r="O28" i="4"/>
  <c r="O27" i="4"/>
  <c r="O26" i="4"/>
  <c r="O25" i="4"/>
  <c r="O24" i="4"/>
  <c r="O23" i="4"/>
  <c r="O21" i="4"/>
  <c r="O20" i="4"/>
  <c r="O19" i="4"/>
  <c r="O18" i="4"/>
  <c r="O17" i="4"/>
  <c r="O16" i="4"/>
  <c r="O15" i="4"/>
  <c r="O14" i="4"/>
  <c r="O34" i="4" s="1"/>
  <c r="N74" i="3"/>
  <c r="M74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57" i="3"/>
  <c r="O56" i="3"/>
  <c r="O74" i="3" s="1"/>
  <c r="N54" i="3"/>
  <c r="M54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54" i="3" s="1"/>
  <c r="N33" i="3"/>
  <c r="M33" i="3"/>
  <c r="O30" i="3"/>
  <c r="O29" i="3"/>
  <c r="O28" i="3"/>
  <c r="O27" i="3"/>
  <c r="O26" i="3"/>
  <c r="O25" i="3"/>
  <c r="O24" i="3"/>
  <c r="O23" i="3"/>
  <c r="O21" i="3"/>
  <c r="O20" i="3"/>
  <c r="O19" i="3"/>
  <c r="O18" i="3"/>
  <c r="O17" i="3"/>
  <c r="O16" i="3"/>
  <c r="O15" i="3"/>
  <c r="O33" i="3" s="1"/>
  <c r="F51" i="4"/>
  <c r="E51" i="4"/>
  <c r="G50" i="4"/>
  <c r="G49" i="4"/>
  <c r="G48" i="4"/>
  <c r="G47" i="4"/>
  <c r="G46" i="4"/>
  <c r="G43" i="4"/>
  <c r="G42" i="4"/>
  <c r="G40" i="4"/>
  <c r="G38" i="4"/>
  <c r="G37" i="4"/>
  <c r="G36" i="4"/>
  <c r="G51" i="4" s="1"/>
  <c r="F34" i="4"/>
  <c r="E34" i="4"/>
  <c r="G31" i="4"/>
  <c r="G30" i="4"/>
  <c r="G29" i="4"/>
  <c r="G28" i="4"/>
  <c r="G27" i="4"/>
  <c r="G26" i="4"/>
  <c r="G25" i="4"/>
  <c r="G24" i="4"/>
  <c r="G23" i="4"/>
  <c r="G21" i="4"/>
  <c r="G20" i="4"/>
  <c r="G19" i="4"/>
  <c r="G18" i="4"/>
  <c r="G17" i="4"/>
  <c r="G16" i="4"/>
  <c r="G15" i="4"/>
  <c r="G14" i="4"/>
  <c r="G34" i="4" s="1"/>
  <c r="F74" i="3" l="1"/>
  <c r="E74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74" i="3" s="1"/>
  <c r="G56" i="3"/>
  <c r="F54" i="3"/>
  <c r="E54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54" i="3" s="1"/>
  <c r="G36" i="3"/>
  <c r="G35" i="3"/>
  <c r="F33" i="3"/>
  <c r="E33" i="3"/>
  <c r="G30" i="3"/>
  <c r="G29" i="3"/>
  <c r="G28" i="3"/>
  <c r="G27" i="3"/>
  <c r="G26" i="3"/>
  <c r="G25" i="3"/>
  <c r="G24" i="3"/>
  <c r="G23" i="3"/>
  <c r="G21" i="3"/>
  <c r="G20" i="3"/>
  <c r="G19" i="3"/>
  <c r="G18" i="3"/>
  <c r="G17" i="3"/>
  <c r="G16" i="3"/>
  <c r="G15" i="3"/>
  <c r="G33" i="3" s="1"/>
  <c r="G60" i="2" l="1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F86" i="1"/>
  <c r="E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F66" i="1"/>
  <c r="E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F36" i="1"/>
  <c r="E36" i="1"/>
  <c r="G35" i="1"/>
  <c r="G34" i="1"/>
  <c r="G33" i="1"/>
  <c r="G32" i="1"/>
  <c r="G31" i="1"/>
  <c r="G30" i="1"/>
  <c r="G29" i="1"/>
  <c r="G28" i="1"/>
  <c r="G27" i="1"/>
  <c r="G26" i="1"/>
  <c r="G25" i="1"/>
  <c r="G23" i="1"/>
  <c r="G22" i="1"/>
  <c r="G21" i="1"/>
  <c r="G20" i="1"/>
  <c r="G19" i="1"/>
  <c r="G18" i="1"/>
  <c r="G17" i="1"/>
  <c r="G16" i="1"/>
  <c r="G15" i="1"/>
  <c r="G14" i="1"/>
  <c r="G36" i="1" l="1"/>
  <c r="G66" i="1"/>
  <c r="G86" i="1"/>
</calcChain>
</file>

<file path=xl/sharedStrings.xml><?xml version="1.0" encoding="utf-8"?>
<sst xmlns="http://schemas.openxmlformats.org/spreadsheetml/2006/main" count="1174" uniqueCount="314">
  <si>
    <t xml:space="preserve">NAKŁAD PRACY WŁASNEJ STUDENTA </t>
  </si>
  <si>
    <t>Wydział Nauk o Zdrowiu</t>
  </si>
  <si>
    <r>
      <t xml:space="preserve">Kierunek </t>
    </r>
    <r>
      <rPr>
        <b/>
        <sz val="11"/>
        <color rgb="FFC00000"/>
        <rFont val="Arial"/>
        <family val="2"/>
        <charset val="238"/>
      </rPr>
      <t xml:space="preserve">ZDROWIE PUBLICZNE I stopień </t>
    </r>
  </si>
  <si>
    <t>Forma studiów stacjonarne/niestacjonarne</t>
  </si>
  <si>
    <r>
      <t xml:space="preserve">Cykl kształcenia rozpoczynający się w roku akademickim: </t>
    </r>
    <r>
      <rPr>
        <b/>
        <sz val="11"/>
        <rFont val="Arial"/>
        <family val="2"/>
        <charset val="238"/>
      </rPr>
      <t>2025/2026</t>
    </r>
  </si>
  <si>
    <t>Lp</t>
  </si>
  <si>
    <t>Rodzaj zajęć (obowiązkowe / wolnego wyboru / ograniczonego wyboru)</t>
  </si>
  <si>
    <t>Przedmiot</t>
  </si>
  <si>
    <t>SUMA GODZIN DYDAKTYCZNYCH</t>
  </si>
  <si>
    <t>SUMA PUNKTÓW ECTS ZA PRZEDMIOT</t>
  </si>
  <si>
    <t xml:space="preserve">NAKŁD PRACY WŁASNEJ STUDENTA </t>
  </si>
  <si>
    <t>obowiązkowe</t>
  </si>
  <si>
    <t xml:space="preserve">propedeutyka medycyny </t>
  </si>
  <si>
    <t>propedeutyka zdrowia publicznego 1</t>
  </si>
  <si>
    <t xml:space="preserve">nauka o człowieku </t>
  </si>
  <si>
    <t>podstawy demografii</t>
  </si>
  <si>
    <t>podstawy epidemiologii (egz)</t>
  </si>
  <si>
    <t>podstawy socjologii</t>
  </si>
  <si>
    <t>podstawy psychologii</t>
  </si>
  <si>
    <t>technologie informacyjne</t>
  </si>
  <si>
    <t>ograniczonego wyboru</t>
  </si>
  <si>
    <t xml:space="preserve">zarządzanie karierą/sztuka autoprezentacji i wystąpień publicznych </t>
  </si>
  <si>
    <t>język angielski</t>
  </si>
  <si>
    <t>wychowanie fizyczne</t>
  </si>
  <si>
    <t xml:space="preserve">fizjologia </t>
  </si>
  <si>
    <t>propedeutyka zdrowia publicznego 2</t>
  </si>
  <si>
    <t xml:space="preserve">podstawy zdrowia środowiskowego </t>
  </si>
  <si>
    <t>podstawy organizacji i zarządzania</t>
  </si>
  <si>
    <t>podstawy makro i mikroekonomii</t>
  </si>
  <si>
    <t>podstawy prawa</t>
  </si>
  <si>
    <t>podstawy komunikacji interpersonalnej</t>
  </si>
  <si>
    <t>ochrona danych w systemie ochrony zdrowia/ systemy informacji w ochronie zdrowia</t>
  </si>
  <si>
    <t xml:space="preserve">społeczeństwo obywatelskie/kapitał społeczny </t>
  </si>
  <si>
    <t>praktyka zawodowa 1</t>
  </si>
  <si>
    <t>praktyka zawodowa 2</t>
  </si>
  <si>
    <t xml:space="preserve">2 rok </t>
  </si>
  <si>
    <t>filozofia</t>
  </si>
  <si>
    <t>podstawy logiki</t>
  </si>
  <si>
    <t>podstawy promocji zdrowia</t>
  </si>
  <si>
    <t xml:space="preserve">systemy ochrony zdrowia </t>
  </si>
  <si>
    <t>ochrona własności intelektualnej</t>
  </si>
  <si>
    <t>zarządzanie jakością</t>
  </si>
  <si>
    <t xml:space="preserve">finanse i rachunkowość w ochronie zdrowia </t>
  </si>
  <si>
    <t>rozliczanie świadczeń zdrowotnych</t>
  </si>
  <si>
    <t xml:space="preserve">metody i techniki badań naukowych </t>
  </si>
  <si>
    <t>podstawy psychologii zdrowia/podstawy psychopatologii</t>
  </si>
  <si>
    <t>wolnego wyboru/ fakultatywne</t>
  </si>
  <si>
    <t xml:space="preserve">moduł wolnego wyboru A1- Organizacja i zarządzanie </t>
  </si>
  <si>
    <t>moduł wolnego wyboru B2 - Bezpieczeństwo zdrowotne i śrdowiskowe</t>
  </si>
  <si>
    <t xml:space="preserve">moduł wolnego wyboru C1 -Porfilaktyka i promocja zdrowia </t>
  </si>
  <si>
    <t>podstawy etyki i deontologii</t>
  </si>
  <si>
    <t>socjologia  medycyny</t>
  </si>
  <si>
    <t>podstawy nadzoru sanitarno- epidemiologicznego</t>
  </si>
  <si>
    <t>podstawy polityki społecznej i zdrowotnej</t>
  </si>
  <si>
    <t>zarządzanie strategiczne i  operacyjne w ochronie zdrowia</t>
  </si>
  <si>
    <t xml:space="preserve">rola organizacji pozarządowych w systemie ochrony zdrowia/znaczenie sektora NGO w polityce zdrowotnej </t>
  </si>
  <si>
    <t xml:space="preserve">podstawy opieki koordynowowanej w systemach ochrony zdrowia </t>
  </si>
  <si>
    <t>pierwsza pomoc</t>
  </si>
  <si>
    <t>analiza statystyczna/statystyka w medycynie</t>
  </si>
  <si>
    <t xml:space="preserve">moduł wolnego wyboru A2- Organizacja i zarządzanie </t>
  </si>
  <si>
    <t xml:space="preserve">moduł wolnego wyboru C2 -Porfilaktyka i promocja zdrowia </t>
  </si>
  <si>
    <t>praktyka zawodowa 3</t>
  </si>
  <si>
    <t>praktyka zawodowa 4</t>
  </si>
  <si>
    <t xml:space="preserve">3 rok </t>
  </si>
  <si>
    <t>psychologia społeczna</t>
  </si>
  <si>
    <t>podstawy żywienia człowieka</t>
  </si>
  <si>
    <t>podstawy marketingu</t>
  </si>
  <si>
    <t>farmakoekonomika</t>
  </si>
  <si>
    <t>podstawy EBM (evidence-based medicine)</t>
  </si>
  <si>
    <t xml:space="preserve">zarządzanie zmianą/strategie zarządzania zmianą </t>
  </si>
  <si>
    <t>bezpieczeństwo i higiena pracy/ocena ryzyka zawodowego</t>
  </si>
  <si>
    <t>jakość życia / badania jakościowe w ochronie zdrowia</t>
  </si>
  <si>
    <t>obowiązkowy</t>
  </si>
  <si>
    <t xml:space="preserve">przygotowanie do egzaminu dyplomowego </t>
  </si>
  <si>
    <t xml:space="preserve">moduł wolnego wyboru A3- Organizacja i zarządzanie </t>
  </si>
  <si>
    <t>moduł wolnego wyboru B3 - Bezpieczeństwo zdrowotne i śrdowiskowe</t>
  </si>
  <si>
    <t xml:space="preserve">moduł wolnego wyboru C3 -Porfilaktyka i promocja zdrowia </t>
  </si>
  <si>
    <t xml:space="preserve">prawo ochrony zdrowia </t>
  </si>
  <si>
    <t>HTA Health Technology Assesment</t>
  </si>
  <si>
    <t>uzależnienia / elementy interwencji kryzysowej</t>
  </si>
  <si>
    <t xml:space="preserve">moduł wolnego wyboru A4- Organizacja i zarządzanie </t>
  </si>
  <si>
    <t>moduł wolnego wyboru B4 - Bezpieczeństwo zdrowotne i śrdowiskowe</t>
  </si>
  <si>
    <t xml:space="preserve">moduł wolnego wyboru C4 -Porfilaktyka i promocja zdrowia </t>
  </si>
  <si>
    <r>
      <t xml:space="preserve">Kierunek </t>
    </r>
    <r>
      <rPr>
        <b/>
        <sz val="11"/>
        <color rgb="FFC00000"/>
        <rFont val="Arial"/>
        <family val="2"/>
        <charset val="238"/>
      </rPr>
      <t xml:space="preserve">ZDROWIE PUBLICZNE II stopień </t>
    </r>
  </si>
  <si>
    <t>Rok studiów 1</t>
  </si>
  <si>
    <t>prawo</t>
  </si>
  <si>
    <t>socjologia ogólna i socjologia medycyny</t>
  </si>
  <si>
    <t>demografia</t>
  </si>
  <si>
    <t>psychologia</t>
  </si>
  <si>
    <t>biostatystyka</t>
  </si>
  <si>
    <t>problematyka zdrowia publicznego</t>
  </si>
  <si>
    <t>bezpieczeństwo danych w ochronie zdrowia</t>
  </si>
  <si>
    <t xml:space="preserve">epidemiologia </t>
  </si>
  <si>
    <t xml:space="preserve">organizacja i zarządzanie w ochronie zdrowia </t>
  </si>
  <si>
    <t>badania naukowe w zdrowiu publicznym</t>
  </si>
  <si>
    <t xml:space="preserve">rachunkowość finansowa i zarządcza podmiotów leczniczych </t>
  </si>
  <si>
    <t>ekonomika ochrony zdrowia (na lato)</t>
  </si>
  <si>
    <t>analiza ekonomiczna i technologiczna w polityce zdrowotnej</t>
  </si>
  <si>
    <t>telemedycyna i e-zdrowie/ dokumentacja elektroniczna i systemy teleinformatyczne</t>
  </si>
  <si>
    <t xml:space="preserve">moduł wolnego wyboru A1 - organizacja i zarządzanie </t>
  </si>
  <si>
    <t xml:space="preserve">moduł wolnego wyboru B2 - ocena zdrowia populacji </t>
  </si>
  <si>
    <t xml:space="preserve">moduł wolnego wyboru C1 - edukacja zdrowotna </t>
  </si>
  <si>
    <t xml:space="preserve">moduł wolnedo wybrou D1 - badania kliniczne </t>
  </si>
  <si>
    <t>seminarium dyplomowe (magisterskie) 1</t>
  </si>
  <si>
    <t>praktyka zawodowa I</t>
  </si>
  <si>
    <t>praktyka zawodowa II</t>
  </si>
  <si>
    <t xml:space="preserve">II rok </t>
  </si>
  <si>
    <t xml:space="preserve">bioetyka </t>
  </si>
  <si>
    <t xml:space="preserve">prawo medyczne </t>
  </si>
  <si>
    <t>psychologia zarządzania</t>
  </si>
  <si>
    <t>europejska polityka społeczna i zdrowotna</t>
  </si>
  <si>
    <t>komunikacja interpersonalna</t>
  </si>
  <si>
    <t xml:space="preserve">zarządzanie zasobami ludzkimi w ochronie zdrowia </t>
  </si>
  <si>
    <t xml:space="preserve">planowanie i realizacja edukacji zdrowotnej i profilaktyki </t>
  </si>
  <si>
    <t>seminarium dyplomowe (magisterskie) 2</t>
  </si>
  <si>
    <t>moduł wolnego wyboru A2 – organizacja i zarządzanie </t>
  </si>
  <si>
    <t>moduł wolnego wyboru B2 – ocena zdrowia populacji </t>
  </si>
  <si>
    <t>moduł wolnego wyboru C2 – edukacja zdrowotna </t>
  </si>
  <si>
    <t>moduł wolnego wyboru D2 – badania kliniczne  </t>
  </si>
  <si>
    <t xml:space="preserve">zarządzanie kryzysowe / systemy ostrzegania w ochronie zdrowia  </t>
  </si>
  <si>
    <t xml:space="preserve">marketing usług medycznych </t>
  </si>
  <si>
    <t xml:space="preserve">modele koordynowanej opieki zdrowotynej/projektowanie ścieżek pacjenta w opiece koordyniwnej </t>
  </si>
  <si>
    <t xml:space="preserve">media w zdrowiu publicznym / PR w ochronie zdrowia </t>
  </si>
  <si>
    <t>moduł wolnego wyboru A3 – organizacja i zarządzanie </t>
  </si>
  <si>
    <t>moduł wolnego wyboru B3 – ocena zdrowia populacji </t>
  </si>
  <si>
    <t>moduł wolnego wyboru C3 – edukacja zdrowotna </t>
  </si>
  <si>
    <t>moduł wolnego wyboru D3 – badania kliniczne  </t>
  </si>
  <si>
    <t>seminarium dyplomowe (magisterskie) 3</t>
  </si>
  <si>
    <t xml:space="preserve">Nakład pracy własnej studenta </t>
  </si>
  <si>
    <r>
      <t xml:space="preserve">Kierunek </t>
    </r>
    <r>
      <rPr>
        <sz val="11"/>
        <color rgb="FFFF0000"/>
        <rFont val="Arial"/>
        <family val="2"/>
        <charset val="238"/>
      </rPr>
      <t>ELEKTRORADIOLOGIA</t>
    </r>
    <r>
      <rPr>
        <b/>
        <sz val="11"/>
        <color rgb="FFFF0000"/>
        <rFont val="Arial"/>
        <family val="2"/>
        <charset val="238"/>
      </rPr>
      <t xml:space="preserve"> I </t>
    </r>
    <r>
      <rPr>
        <b/>
        <sz val="11"/>
        <color rgb="FFC00000"/>
        <rFont val="Arial"/>
        <family val="2"/>
        <charset val="238"/>
      </rPr>
      <t>stopień</t>
    </r>
  </si>
  <si>
    <t>Forma studiów stacjonarne</t>
  </si>
  <si>
    <r>
      <t xml:space="preserve">Cykl kształcenia rozpoczynający się w roku akademickim: </t>
    </r>
    <r>
      <rPr>
        <b/>
        <sz val="11"/>
        <color theme="1"/>
        <rFont val="Arial"/>
        <family val="2"/>
        <charset val="238"/>
      </rPr>
      <t>2025/2026</t>
    </r>
  </si>
  <si>
    <t>1 rok</t>
  </si>
  <si>
    <t>Anatomia prawidłowa</t>
  </si>
  <si>
    <t>Edukacja informacyjna/Technologia informacyjna</t>
  </si>
  <si>
    <t xml:space="preserve">Podstawy filozofii/ podstawy etyki w medycynie </t>
  </si>
  <si>
    <t>Biofizyka z elementami radiobiolgii</t>
  </si>
  <si>
    <t xml:space="preserve">Pierwsza pomoc </t>
  </si>
  <si>
    <t xml:space="preserve">Fizjologia </t>
  </si>
  <si>
    <t xml:space="preserve">Język obcy </t>
  </si>
  <si>
    <t>Wychowanie Fizyczne</t>
  </si>
  <si>
    <t xml:space="preserve">Aparatura w radiologii konwencjoinalnej </t>
  </si>
  <si>
    <t>Podstawy fizyczne i techniczne radiologii konwencjonalnej</t>
  </si>
  <si>
    <t xml:space="preserve">Zastosowanie kliniczne radiologii konwencjonalnej </t>
  </si>
  <si>
    <t>Elektrokardiografiia</t>
  </si>
  <si>
    <t>Podstawy medycyny klinicznej</t>
  </si>
  <si>
    <t xml:space="preserve">Anatomia radiologiczna </t>
  </si>
  <si>
    <t>Wprowadzenie do cyfrowej analizy obrazów medycznych</t>
  </si>
  <si>
    <t>Psychologia zdrowia/psychologia chorego</t>
  </si>
  <si>
    <t>pratktyka zawodowa 1</t>
  </si>
  <si>
    <t>Techniki elektrofizjologii - elektroencfalografii (EEG), elektromiografii (EMG) i elektroneurografii ( ENG)</t>
  </si>
  <si>
    <t xml:space="preserve">Epidemiologia/zdrowie populacyjne  </t>
  </si>
  <si>
    <t xml:space="preserve">Organizacja pracy w prcowniach diagnostyki obrazowej </t>
  </si>
  <si>
    <t>Prawo (prawo medyczne, atomowe, prawa pacjenta, bezpieczestwo danych)</t>
  </si>
  <si>
    <t>Bezpieczeństwo pacjenta z elementami komunikacji interpersonalnej</t>
  </si>
  <si>
    <t>Podstawy radiologii pediatrycznej  </t>
  </si>
  <si>
    <t>Zajęcia praktyczne: radiodiagnostyka</t>
  </si>
  <si>
    <t>Język obcy </t>
  </si>
  <si>
    <t xml:space="preserve">Aparatura w tomografii komputerowej </t>
  </si>
  <si>
    <t>Podstawy fizyczne i techniczne TK</t>
  </si>
  <si>
    <t xml:space="preserve">Zastosowanie kliniczne tomografii komputerowej </t>
  </si>
  <si>
    <t>Podstawy Evidence-Based Medicine (EBM) i Evidence-Based Health Care (EBHC)</t>
  </si>
  <si>
    <t xml:space="preserve">Zdrowie publiczne/ogranizacja systemu ochrony zdrowia </t>
  </si>
  <si>
    <t xml:space="preserve">Podstawy radiologii stomatologiocznej </t>
  </si>
  <si>
    <t xml:space="preserve">Ochrona radiologiczna </t>
  </si>
  <si>
    <t xml:space="preserve">socjologia choroby/społeczne aspekty niepełnosprawności </t>
  </si>
  <si>
    <t>Praktyka zawodowa 3</t>
  </si>
  <si>
    <t>Praktyka zawodowa 4</t>
  </si>
  <si>
    <t>Praktyka zawodowa 5</t>
  </si>
  <si>
    <t xml:space="preserve">Podstawy organizacji i zarządzania/zarządzanie zasobami ludzkimi  </t>
  </si>
  <si>
    <t xml:space="preserve">Zarządzanie jakością/systemy oceny jakości podmiotów leczniczych </t>
  </si>
  <si>
    <t xml:space="preserve">Aparatura w rezonansie magnetycznym (MR </t>
  </si>
  <si>
    <t>Podstawy fizyczne i techniczne MR</t>
  </si>
  <si>
    <t xml:space="preserve">Zastosowanie kliniczne rezonansu magnetycznego  (MR) </t>
  </si>
  <si>
    <t>Zajęcia praktyczne: Tomografia komputrtowa (TK)</t>
  </si>
  <si>
    <t>Zajęcia praktyczne Rezonans magnetyczny (MR)</t>
  </si>
  <si>
    <t xml:space="preserve">oraniczonego wyboru </t>
  </si>
  <si>
    <t xml:space="preserve">ekonomika zdrowia/promocja zdrowia i edukacja zdrowotna </t>
  </si>
  <si>
    <t>podstawy densytometrii</t>
  </si>
  <si>
    <t xml:space="preserve">Podstawy farmakologii radiologicznej </t>
  </si>
  <si>
    <t>Informatyka radiologiczna-sieci, PACS, DICOM/ systemy informacyjne w ochronie zdrowia</t>
  </si>
  <si>
    <t xml:space="preserve">obowiązkowy </t>
  </si>
  <si>
    <t xml:space="preserve">Podstawy radiologii zabiegowej  </t>
  </si>
  <si>
    <t>Podstawy medycyny nuklearnej i diagnostyki izotopowej</t>
  </si>
  <si>
    <t>Podstawy radioterapii</t>
  </si>
  <si>
    <t>Innowacyjne metody w radiologii/ Zastosowanie sztucznej inteligencji w radiologii i elektroradiologii</t>
  </si>
  <si>
    <t>Praktyka zawodowa 6</t>
  </si>
  <si>
    <t>Praktyka zawodowa 7</t>
  </si>
  <si>
    <r>
      <t xml:space="preserve">Kierunek </t>
    </r>
    <r>
      <rPr>
        <sz val="11"/>
        <color rgb="FFFF0000"/>
        <rFont val="Arial"/>
        <family val="2"/>
        <charset val="238"/>
      </rPr>
      <t>ELEKTRORADIOLOGIA</t>
    </r>
    <r>
      <rPr>
        <b/>
        <sz val="11"/>
        <color rgb="FFFF0000"/>
        <rFont val="Arial"/>
        <family val="2"/>
        <charset val="238"/>
      </rPr>
      <t xml:space="preserve"> II </t>
    </r>
    <r>
      <rPr>
        <b/>
        <sz val="11"/>
        <color rgb="FFC00000"/>
        <rFont val="Arial"/>
        <family val="2"/>
        <charset val="238"/>
      </rPr>
      <t>stopień</t>
    </r>
  </si>
  <si>
    <t xml:space="preserve">Zawansowane techniki radiologiczne </t>
  </si>
  <si>
    <t>Tomografia serca i układu krążenia</t>
  </si>
  <si>
    <t>Zaawansowane techniki rezonansu magnetycznego (MR) w neurologii</t>
  </si>
  <si>
    <t>Zaawansowane techniki rezonansu magnetycznego (MR) w kardiologii</t>
  </si>
  <si>
    <t>zajęcia praktyczne Tomografia komputerowa (TK)</t>
  </si>
  <si>
    <t>zajęcia praktyczne Rezonans magnetyczny (MR)</t>
  </si>
  <si>
    <t xml:space="preserve">Metody i techniki badań naukowych </t>
  </si>
  <si>
    <t xml:space="preserve">ograniczonego wyboru </t>
  </si>
  <si>
    <t>Zdrowie środowiskowe/zagrożenia epidemiologiczne</t>
  </si>
  <si>
    <t>Praktyka zawodowa I</t>
  </si>
  <si>
    <t>język obcy</t>
  </si>
  <si>
    <t xml:space="preserve">Radiologia zabiegowa </t>
  </si>
  <si>
    <t xml:space="preserve">Zajęcia praktyczne - radiologia zabiegowa </t>
  </si>
  <si>
    <t xml:space="preserve">Procedury wzorcowe </t>
  </si>
  <si>
    <t xml:space="preserve">IT w diagnostyce obrazowej </t>
  </si>
  <si>
    <t xml:space="preserve">Prawo medyczne </t>
  </si>
  <si>
    <t>Ewidence Based Medicine (EBM)</t>
  </si>
  <si>
    <t xml:space="preserve">Pielęgniarstwo radiologiczne </t>
  </si>
  <si>
    <t xml:space="preserve">Seminarium dyplomowe </t>
  </si>
  <si>
    <t>Praktyka zawodowa II</t>
  </si>
  <si>
    <t>Praktyka zawodowa III</t>
  </si>
  <si>
    <t>Zaawansowane badania TK i MR w pediatrii</t>
  </si>
  <si>
    <t>Nowoczesne techniki radioterapii</t>
  </si>
  <si>
    <t>Medycyna nuklearana</t>
  </si>
  <si>
    <t>Zajęcia praktyczne zaawasowane badania  tomografia komputerowej (TK)</t>
  </si>
  <si>
    <t xml:space="preserve">Biostatystyka </t>
  </si>
  <si>
    <t xml:space="preserve">ograniczonego wuboru </t>
  </si>
  <si>
    <t>Praktyka IV</t>
  </si>
  <si>
    <t>Radiologia zabiegowa w kardiologii</t>
  </si>
  <si>
    <t>Seminarium dyplomowe</t>
  </si>
  <si>
    <t>Zajęcia praktyczne  zaawansowy  rezonans magnetyczny (MR)</t>
  </si>
  <si>
    <t>Zajęcia praktyczne: radiologia zabiegowa w kardiologii</t>
  </si>
  <si>
    <t xml:space="preserve">Radiologia w stanach nagłych </t>
  </si>
  <si>
    <t xml:space="preserve">Farmakologia radilogiczna </t>
  </si>
  <si>
    <t xml:space="preserve">Techniki obrazowe stoswane w onkologii </t>
  </si>
  <si>
    <t>problematyka zdrowia publicznego/organizacja systemu ochrony zdrowia</t>
  </si>
  <si>
    <t xml:space="preserve">Praca zespołowa/komunikacja interpersonalna </t>
  </si>
  <si>
    <t>udiów niestacjonarne</t>
  </si>
  <si>
    <t>2026/2027</t>
  </si>
  <si>
    <t>anatomia i fizjologia  narządu wzroku</t>
  </si>
  <si>
    <t>optyka fizyczna i fizjologiczna</t>
  </si>
  <si>
    <t>zaburzenia widzenia obuocznego z elementami strabologii 1</t>
  </si>
  <si>
    <t>metody diagnostyczne przedniego odcinka oka</t>
  </si>
  <si>
    <t>prawo medyczne i ochrona własności intelektualnej</t>
  </si>
  <si>
    <t>metody i techniki badań naukowych /evidence-based (EB) in healthcare</t>
  </si>
  <si>
    <t>optyczna aparatura okulistyczno-optometryczna 1</t>
  </si>
  <si>
    <t xml:space="preserve">komunikacja interpersonalna/ mediacje i rozwiązywanie konfliktów </t>
  </si>
  <si>
    <t xml:space="preserve">pomiary refrakcji 1 </t>
  </si>
  <si>
    <t>pomiary refrakcji 2</t>
  </si>
  <si>
    <t>zaburzenia widzenia obuocznego z elementami strabologii 2</t>
  </si>
  <si>
    <t>soczewki kontaktowe</t>
  </si>
  <si>
    <t>optyczna aparatura okulistyczno-optometryczna 2</t>
  </si>
  <si>
    <t>seminarium dyplomowe 1</t>
  </si>
  <si>
    <t>problematyka zdrowia publicznego / organizacja systemu ochrony zdrowia</t>
  </si>
  <si>
    <t>zdrowie środowiskowe / zagrożenia epidemiologiczne</t>
  </si>
  <si>
    <t>telemedycyna i e-zdrowie / wprowadzenie do praktycznego zastosowania sztucznej inteligencji w ochronie zdrowia</t>
  </si>
  <si>
    <t>pierwsza pomoc / bezpieczeństwo i reagowanie w stanach zagrożenia życia</t>
  </si>
  <si>
    <t>szkolenie BHP i Ppoż</t>
  </si>
  <si>
    <t>szkolenie biblioteczne</t>
  </si>
  <si>
    <t xml:space="preserve">choroby oczu u dorosłych </t>
  </si>
  <si>
    <t xml:space="preserve">choroby oczu u dzieci </t>
  </si>
  <si>
    <t xml:space="preserve">choroby siatkówki - metody diagnostyczne </t>
  </si>
  <si>
    <t>jaskra - metody diagnostyczne i leczenie</t>
  </si>
  <si>
    <t>pomiary refrakcji 3</t>
  </si>
  <si>
    <t>seminarium dyplomowe 2</t>
  </si>
  <si>
    <t xml:space="preserve">bezpieczeństwo pacjenta i personelu medycznego / zarządzanie ryzykiem klinicznym </t>
  </si>
  <si>
    <t xml:space="preserve">fizjoprofilaktyka narządu wzroku / profilaktyka zaburzeń wzroku </t>
  </si>
  <si>
    <t>pomoce wzrokowe dla osób słabowidzących / wspomaganie funkcjonowania osób słabowidzących</t>
  </si>
  <si>
    <t>psychologia poznawcza</t>
  </si>
  <si>
    <t>badanie okulistyczne</t>
  </si>
  <si>
    <t xml:space="preserve">zaćma - diagnostyka i leczenie </t>
  </si>
  <si>
    <t>farmakologia okulistyczna</t>
  </si>
  <si>
    <t>zaburzenia widzenia obuocznego</t>
  </si>
  <si>
    <t>podstawy chirurgii refrakcyjnej</t>
  </si>
  <si>
    <t>pomiary refrakcji 4</t>
  </si>
  <si>
    <t>neurobiologia procesów widzenia</t>
  </si>
  <si>
    <t>diagnostyka okulistyczna – techniki soczewkowe</t>
  </si>
  <si>
    <t xml:space="preserve">rehabilitacja wzrokowa u dzieci i doroslych / terapeutyczny dobór korekcji </t>
  </si>
  <si>
    <t>interdyscyplinarna diagnostyka okulistyczna / ogólnoustrojowe determinanty chorób oczu</t>
  </si>
  <si>
    <t>seminarium dyplomowe 3</t>
  </si>
  <si>
    <t>sumy dla 2 roku</t>
  </si>
  <si>
    <t>przedmiot</t>
  </si>
  <si>
    <t>Samodzielna praca studenta</t>
  </si>
  <si>
    <t xml:space="preserve"> 2 rok</t>
  </si>
  <si>
    <r>
      <t xml:space="preserve">Kierunek </t>
    </r>
    <r>
      <rPr>
        <sz val="11"/>
        <color rgb="FFFF0000"/>
        <rFont val="Arial"/>
        <family val="2"/>
        <charset val="238"/>
      </rPr>
      <t>OPTOMETRIA</t>
    </r>
    <r>
      <rPr>
        <b/>
        <sz val="11"/>
        <color rgb="FFFF0000"/>
        <rFont val="Arial"/>
        <family val="2"/>
        <charset val="238"/>
      </rPr>
      <t xml:space="preserve"> II </t>
    </r>
    <r>
      <rPr>
        <b/>
        <sz val="11"/>
        <color rgb="FFC00000"/>
        <rFont val="Arial"/>
        <family val="2"/>
        <charset val="238"/>
      </rPr>
      <t>stopień</t>
    </r>
  </si>
  <si>
    <r>
      <t xml:space="preserve">Cykl kształcenia rozpoczynający się w roku akademickim: </t>
    </r>
    <r>
      <rPr>
        <b/>
        <sz val="11"/>
        <color theme="1"/>
        <rFont val="Arial"/>
        <family val="2"/>
        <charset val="238"/>
      </rPr>
      <t>2026/2027</t>
    </r>
  </si>
  <si>
    <t xml:space="preserve">ekonomika ochrony zdrowia </t>
  </si>
  <si>
    <t xml:space="preserve">analia ekonomiczne i technologiczna w polityce zdrowotnej </t>
  </si>
  <si>
    <t xml:space="preserve">moduł wolnego wyboru B1- ocena zdrowia populacji </t>
  </si>
  <si>
    <r>
      <t xml:space="preserve">Cykl kształcenia rozpoczynający się w roku akademickim: </t>
    </r>
    <r>
      <rPr>
        <b/>
        <sz val="11"/>
        <rFont val="Arial"/>
        <family val="2"/>
        <charset val="238"/>
      </rPr>
      <t>2026/2027</t>
    </r>
  </si>
  <si>
    <t>Przedmiot (nazwa)</t>
  </si>
  <si>
    <t>semestr zimowy</t>
  </si>
  <si>
    <t>semestr letni</t>
  </si>
  <si>
    <t>wykład (WY)</t>
  </si>
  <si>
    <t>seminarium (SE)</t>
  </si>
  <si>
    <t>ćwiczenia audytoryjne (CA)</t>
  </si>
  <si>
    <t>ćwiczenia kierunkowe - niekliniczne (CN)</t>
  </si>
  <si>
    <t>ćwiczenia w warunkach symulowanych (CS)</t>
  </si>
  <si>
    <t>ćwiczenia laboratoryjne (CL)</t>
  </si>
  <si>
    <t>ćwiczenia kliniczne (CK)</t>
  </si>
  <si>
    <t>zajęcia praktyczne przy pacjencie (PP) ¹  ²</t>
  </si>
  <si>
    <t>ćwiczenia specjalistyczne - magisterskie (CM)  ²</t>
  </si>
  <si>
    <t>lektoraty (LE)</t>
  </si>
  <si>
    <t>e-learning (EL)</t>
  </si>
  <si>
    <t>zajęcia wychowania fizycznego (WF)</t>
  </si>
  <si>
    <t>praktyka zawodowa (PZ)</t>
  </si>
  <si>
    <t>samokształcenie</t>
  </si>
  <si>
    <t>liczba godzin z nauczycielem</t>
  </si>
  <si>
    <t>ogólna liczba godzin dydaktycznych</t>
  </si>
  <si>
    <t>forma zakończenia semestru</t>
  </si>
  <si>
    <t>punkty ECTS w semestrze</t>
  </si>
  <si>
    <t>zajęcia praktyczne przy pacjencie (PP)   ¹ ²</t>
  </si>
  <si>
    <t>ćwiczenia specjalistyczne - magisterskie (CM)     ²</t>
  </si>
  <si>
    <t>zal/o</t>
  </si>
  <si>
    <t>egz</t>
  </si>
  <si>
    <t xml:space="preserve">podstawy epidemiologii </t>
  </si>
  <si>
    <t>zal</t>
  </si>
  <si>
    <t>RAZEM</t>
  </si>
  <si>
    <r>
      <t xml:space="preserve">zajęcia praktyczne przy pacjencie (PP) </t>
    </r>
    <r>
      <rPr>
        <sz val="10"/>
        <rFont val="Calibri"/>
        <family val="2"/>
        <charset val="238"/>
      </rPr>
      <t>¹  ²</t>
    </r>
  </si>
  <si>
    <r>
      <t xml:space="preserve">zajęcia praktyczne przy pacjencie (PP)   </t>
    </r>
    <r>
      <rPr>
        <sz val="10"/>
        <rFont val="Calibri"/>
        <family val="2"/>
        <charset val="238"/>
      </rPr>
      <t>¹ ²</t>
    </r>
  </si>
  <si>
    <t xml:space="preserve">rozliczanie świadczeń zdrowotnych </t>
  </si>
  <si>
    <t>moduł wolnego wyboru B1 - Bezpieczeństwo zdrowotne i śrdowiskowe</t>
  </si>
  <si>
    <t>2 rok</t>
  </si>
  <si>
    <t>3 rok</t>
  </si>
  <si>
    <r>
      <t xml:space="preserve">ćwiczenia specjalistyczne - magisterskie (CM)  </t>
    </r>
    <r>
      <rPr>
        <sz val="10"/>
        <rFont val="Calibri"/>
        <family val="2"/>
        <charset val="238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</si>
</sst>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rgb="FFC00000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b/>
      <sz val="12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79709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8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0" borderId="11" xfId="0" applyFont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vertical="center" wrapText="1"/>
    </xf>
    <xf numFmtId="0" fontId="0" fillId="5" borderId="4" xfId="0" applyFill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3" fillId="0" borderId="21" xfId="0" applyFont="1" applyBorder="1" applyAlignment="1">
      <alignment vertical="center" wrapText="1"/>
    </xf>
    <xf numFmtId="0" fontId="8" fillId="0" borderId="5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wrapText="1"/>
    </xf>
    <xf numFmtId="0" fontId="8" fillId="0" borderId="11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wrapText="1"/>
    </xf>
    <xf numFmtId="0" fontId="3" fillId="0" borderId="25" xfId="0" applyFont="1" applyBorder="1" applyAlignment="1">
      <alignment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18" xfId="0" applyFont="1" applyBorder="1" applyAlignment="1">
      <alignment vertical="center" wrapText="1"/>
    </xf>
    <xf numFmtId="0" fontId="3" fillId="0" borderId="24" xfId="0" applyFont="1" applyBorder="1" applyAlignment="1">
      <alignment horizontal="center" wrapText="1"/>
    </xf>
    <xf numFmtId="0" fontId="3" fillId="0" borderId="25" xfId="0" applyFont="1" applyBorder="1" applyAlignment="1">
      <alignment horizontal="left" wrapText="1"/>
    </xf>
    <xf numFmtId="0" fontId="0" fillId="5" borderId="0" xfId="0" applyFill="1"/>
    <xf numFmtId="0" fontId="0" fillId="5" borderId="26" xfId="0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0" fillId="6" borderId="4" xfId="0" applyFill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3" fillId="0" borderId="18" xfId="0" applyFont="1" applyBorder="1" applyAlignment="1">
      <alignment vertical="center"/>
    </xf>
    <xf numFmtId="0" fontId="9" fillId="0" borderId="1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3" fillId="0" borderId="0" xfId="0" applyFont="1"/>
    <xf numFmtId="0" fontId="8" fillId="0" borderId="4" xfId="0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4" borderId="4" xfId="0" applyFill="1" applyBorder="1" applyAlignment="1">
      <alignment horizontal="left" vertical="center" wrapText="1"/>
    </xf>
    <xf numFmtId="0" fontId="15" fillId="0" borderId="4" xfId="0" applyFont="1" applyBorder="1" applyAlignment="1">
      <alignment wrapText="1"/>
    </xf>
    <xf numFmtId="0" fontId="3" fillId="4" borderId="4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3" borderId="4" xfId="0" applyFont="1" applyFill="1" applyBorder="1" applyAlignment="1">
      <alignment wrapText="1"/>
    </xf>
    <xf numFmtId="0" fontId="8" fillId="0" borderId="8" xfId="0" applyFont="1" applyBorder="1" applyAlignment="1">
      <alignment horizontal="right"/>
    </xf>
    <xf numFmtId="0" fontId="0" fillId="0" borderId="18" xfId="0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0" borderId="33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3" fillId="0" borderId="4" xfId="0" applyFont="1" applyBorder="1"/>
    <xf numFmtId="0" fontId="3" fillId="0" borderId="30" xfId="0" applyFont="1" applyBorder="1" applyAlignment="1">
      <alignment wrapText="1"/>
    </xf>
    <xf numFmtId="0" fontId="0" fillId="0" borderId="9" xfId="0" applyBorder="1" applyAlignment="1">
      <alignment horizontal="center" vertical="center"/>
    </xf>
    <xf numFmtId="0" fontId="3" fillId="0" borderId="17" xfId="0" applyFont="1" applyBorder="1" applyAlignment="1">
      <alignment wrapText="1"/>
    </xf>
    <xf numFmtId="0" fontId="16" fillId="0" borderId="0" xfId="0" applyFont="1"/>
    <xf numFmtId="0" fontId="0" fillId="0" borderId="0" xfId="0" applyProtection="1">
      <protection locked="0"/>
    </xf>
    <xf numFmtId="0" fontId="0" fillId="0" borderId="4" xfId="0" applyBorder="1"/>
    <xf numFmtId="0" fontId="18" fillId="0" borderId="41" xfId="0" applyFont="1" applyBorder="1" applyAlignment="1" applyProtection="1">
      <alignment vertical="center" wrapText="1"/>
      <protection locked="0"/>
    </xf>
    <xf numFmtId="0" fontId="18" fillId="0" borderId="30" xfId="0" applyFont="1" applyBorder="1" applyAlignment="1" applyProtection="1">
      <alignment vertical="center" wrapText="1"/>
      <protection locked="0"/>
    </xf>
    <xf numFmtId="0" fontId="18" fillId="7" borderId="38" xfId="0" applyFont="1" applyFill="1" applyBorder="1" applyAlignment="1" applyProtection="1">
      <alignment vertical="center"/>
      <protection locked="0"/>
    </xf>
    <xf numFmtId="0" fontId="18" fillId="0" borderId="4" xfId="0" applyFont="1" applyBorder="1" applyAlignment="1" applyProtection="1">
      <alignment vertical="center" wrapText="1"/>
      <protection locked="0"/>
    </xf>
    <xf numFmtId="0" fontId="18" fillId="7" borderId="18" xfId="0" applyFont="1" applyFill="1" applyBorder="1" applyAlignment="1" applyProtection="1">
      <alignment vertical="center"/>
      <protection locked="0"/>
    </xf>
    <xf numFmtId="0" fontId="19" fillId="7" borderId="18" xfId="0" applyFont="1" applyFill="1" applyBorder="1" applyAlignment="1" applyProtection="1">
      <alignment vertical="center"/>
      <protection locked="0"/>
    </xf>
    <xf numFmtId="0" fontId="19" fillId="0" borderId="4" xfId="0" applyFont="1" applyBorder="1" applyAlignment="1" applyProtection="1">
      <alignment vertical="center" wrapText="1"/>
      <protection locked="0"/>
    </xf>
    <xf numFmtId="0" fontId="18" fillId="7" borderId="35" xfId="0" applyFont="1" applyFill="1" applyBorder="1" applyAlignment="1" applyProtection="1">
      <alignment vertical="center"/>
      <protection locked="0"/>
    </xf>
    <xf numFmtId="0" fontId="18" fillId="0" borderId="39" xfId="0" applyFont="1" applyBorder="1" applyAlignment="1" applyProtection="1">
      <alignment vertical="center" wrapText="1"/>
      <protection locked="0"/>
    </xf>
    <xf numFmtId="0" fontId="18" fillId="0" borderId="40" xfId="0" applyFont="1" applyBorder="1" applyAlignment="1" applyProtection="1">
      <alignment vertical="center" wrapText="1"/>
      <protection locked="0"/>
    </xf>
    <xf numFmtId="0" fontId="18" fillId="7" borderId="44" xfId="0" applyFont="1" applyFill="1" applyBorder="1" applyAlignment="1" applyProtection="1">
      <alignment vertical="center"/>
      <protection locked="0"/>
    </xf>
    <xf numFmtId="0" fontId="18" fillId="8" borderId="45" xfId="0" applyFont="1" applyFill="1" applyBorder="1" applyAlignment="1" applyProtection="1">
      <alignment vertical="center" wrapText="1"/>
      <protection locked="0"/>
    </xf>
    <xf numFmtId="0" fontId="18" fillId="7" borderId="42" xfId="0" applyFont="1" applyFill="1" applyBorder="1" applyAlignment="1" applyProtection="1">
      <alignment vertical="center"/>
      <protection locked="0"/>
    </xf>
    <xf numFmtId="0" fontId="18" fillId="7" borderId="43" xfId="0" applyFont="1" applyFill="1" applyBorder="1" applyAlignment="1" applyProtection="1">
      <alignment vertical="center"/>
      <protection locked="0"/>
    </xf>
    <xf numFmtId="0" fontId="19" fillId="0" borderId="30" xfId="0" applyFont="1" applyBorder="1" applyAlignment="1" applyProtection="1">
      <alignment vertical="center" wrapText="1"/>
      <protection locked="0"/>
    </xf>
    <xf numFmtId="1" fontId="18" fillId="7" borderId="37" xfId="0" applyNumberFormat="1" applyFont="1" applyFill="1" applyBorder="1" applyAlignment="1" applyProtection="1">
      <alignment vertical="center"/>
      <protection locked="0"/>
    </xf>
    <xf numFmtId="1" fontId="18" fillId="7" borderId="43" xfId="0" applyNumberFormat="1" applyFont="1" applyFill="1" applyBorder="1" applyAlignment="1" applyProtection="1">
      <alignment vertical="center"/>
      <protection locked="0"/>
    </xf>
    <xf numFmtId="0" fontId="19" fillId="0" borderId="36" xfId="0" applyFont="1" applyBorder="1" applyAlignment="1" applyProtection="1">
      <alignment vertical="center" wrapText="1"/>
      <protection locked="0"/>
    </xf>
    <xf numFmtId="0" fontId="18" fillId="9" borderId="45" xfId="0" applyFont="1" applyFill="1" applyBorder="1" applyAlignment="1" applyProtection="1">
      <alignment vertical="center" wrapText="1"/>
      <protection locked="0"/>
    </xf>
    <xf numFmtId="0" fontId="17" fillId="10" borderId="46" xfId="0" applyFont="1" applyFill="1" applyBorder="1" applyAlignment="1" applyProtection="1">
      <alignment vertical="center" wrapText="1"/>
      <protection locked="0"/>
    </xf>
    <xf numFmtId="0" fontId="18" fillId="3" borderId="4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center"/>
    </xf>
    <xf numFmtId="0" fontId="16" fillId="0" borderId="0" xfId="0" applyFont="1"/>
    <xf numFmtId="0" fontId="4" fillId="0" borderId="0" xfId="0" applyFont="1"/>
    <xf numFmtId="0" fontId="3" fillId="5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6" borderId="4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6" fillId="0" borderId="0" xfId="0" applyFont="1"/>
    <xf numFmtId="0" fontId="8" fillId="2" borderId="3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4" fillId="0" borderId="0" xfId="0" applyFont="1"/>
    <xf numFmtId="0" fontId="13" fillId="0" borderId="0" xfId="0" applyFont="1"/>
    <xf numFmtId="0" fontId="3" fillId="0" borderId="4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40" xfId="0" applyFont="1" applyBorder="1" applyAlignment="1">
      <alignment vertical="center" wrapText="1"/>
    </xf>
    <xf numFmtId="0" fontId="3" fillId="0" borderId="4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164" fontId="6" fillId="0" borderId="41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4" fontId="6" fillId="0" borderId="40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/>
    </xf>
    <xf numFmtId="0" fontId="3" fillId="0" borderId="52" xfId="0" applyFont="1" applyBorder="1" applyAlignment="1">
      <alignment horizontal="center"/>
    </xf>
    <xf numFmtId="0" fontId="3" fillId="0" borderId="53" xfId="0" applyFont="1" applyBorder="1" applyAlignment="1">
      <alignment horizontal="center"/>
    </xf>
    <xf numFmtId="0" fontId="3" fillId="0" borderId="5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textRotation="90"/>
    </xf>
    <xf numFmtId="0" fontId="3" fillId="0" borderId="58" xfId="0" applyFont="1" applyBorder="1" applyAlignment="1">
      <alignment textRotation="90"/>
    </xf>
    <xf numFmtId="0" fontId="8" fillId="0" borderId="50" xfId="0" applyFont="1" applyBorder="1" applyAlignment="1">
      <alignment textRotation="90"/>
    </xf>
    <xf numFmtId="0" fontId="3" fillId="0" borderId="2" xfId="0" applyFont="1" applyBorder="1" applyAlignment="1">
      <alignment textRotation="90"/>
    </xf>
    <xf numFmtId="0" fontId="8" fillId="0" borderId="58" xfId="0" applyFont="1" applyBorder="1" applyAlignment="1">
      <alignment textRotation="90"/>
    </xf>
    <xf numFmtId="0" fontId="8" fillId="0" borderId="47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41" xfId="0" applyFont="1" applyBorder="1" applyAlignment="1">
      <alignment horizontal="left" vertical="center" wrapText="1"/>
    </xf>
    <xf numFmtId="0" fontId="3" fillId="0" borderId="41" xfId="0" applyFont="1" applyBorder="1" applyAlignment="1">
      <alignment vertical="center"/>
    </xf>
    <xf numFmtId="0" fontId="3" fillId="0" borderId="41" xfId="0" applyFont="1" applyBorder="1" applyAlignment="1">
      <alignment horizontal="center" readingOrder="1"/>
    </xf>
    <xf numFmtId="164" fontId="3" fillId="0" borderId="41" xfId="0" applyNumberFormat="1" applyFont="1" applyBorder="1" applyAlignment="1">
      <alignment horizontal="center"/>
    </xf>
    <xf numFmtId="164" fontId="20" fillId="0" borderId="41" xfId="0" applyNumberFormat="1" applyFont="1" applyBorder="1" applyAlignment="1">
      <alignment horizontal="center"/>
    </xf>
    <xf numFmtId="0" fontId="20" fillId="0" borderId="41" xfId="0" applyFont="1" applyBorder="1" applyAlignment="1">
      <alignment vertical="center"/>
    </xf>
    <xf numFmtId="2" fontId="20" fillId="0" borderId="41" xfId="0" applyNumberFormat="1" applyFont="1" applyBorder="1" applyAlignment="1">
      <alignment vertical="center"/>
    </xf>
    <xf numFmtId="164" fontId="21" fillId="0" borderId="41" xfId="0" applyNumberFormat="1" applyFont="1" applyBorder="1" applyAlignment="1">
      <alignment horizontal="center"/>
    </xf>
    <xf numFmtId="164" fontId="8" fillId="0" borderId="41" xfId="0" applyNumberFormat="1" applyFont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readingOrder="1"/>
    </xf>
    <xf numFmtId="164" fontId="3" fillId="0" borderId="4" xfId="0" applyNumberFormat="1" applyFont="1" applyBorder="1" applyAlignment="1">
      <alignment horizontal="center"/>
    </xf>
    <xf numFmtId="164" fontId="20" fillId="0" borderId="4" xfId="0" applyNumberFormat="1" applyFont="1" applyBorder="1" applyAlignment="1">
      <alignment horizontal="center"/>
    </xf>
    <xf numFmtId="0" fontId="20" fillId="0" borderId="4" xfId="0" applyFont="1" applyBorder="1" applyAlignment="1">
      <alignment vertical="center"/>
    </xf>
    <xf numFmtId="2" fontId="20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horizontal="center" readingOrder="1"/>
    </xf>
    <xf numFmtId="0" fontId="20" fillId="0" borderId="4" xfId="0" applyFont="1" applyBorder="1" applyAlignment="1">
      <alignment horizontal="center" readingOrder="1"/>
    </xf>
    <xf numFmtId="164" fontId="8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left" vertical="center" wrapText="1"/>
    </xf>
    <xf numFmtId="164" fontId="21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164" fontId="8" fillId="0" borderId="61" xfId="0" applyNumberFormat="1" applyFont="1" applyBorder="1" applyAlignment="1">
      <alignment horizontal="center"/>
    </xf>
    <xf numFmtId="164" fontId="8" fillId="0" borderId="34" xfId="0" applyNumberFormat="1" applyFont="1" applyBorder="1" applyAlignment="1">
      <alignment horizontal="center"/>
    </xf>
    <xf numFmtId="164" fontId="8" fillId="0" borderId="59" xfId="0" applyNumberFormat="1" applyFont="1" applyBorder="1" applyAlignment="1">
      <alignment horizontal="center"/>
    </xf>
    <xf numFmtId="164" fontId="8" fillId="0" borderId="62" xfId="0" applyNumberFormat="1" applyFont="1" applyBorder="1" applyAlignment="1">
      <alignment horizontal="center"/>
    </xf>
    <xf numFmtId="164" fontId="8" fillId="0" borderId="18" xfId="0" applyNumberFormat="1" applyFont="1" applyBorder="1" applyAlignment="1">
      <alignment horizontal="center"/>
    </xf>
    <xf numFmtId="0" fontId="22" fillId="0" borderId="4" xfId="0" applyFont="1" applyBorder="1"/>
    <xf numFmtId="0" fontId="23" fillId="0" borderId="4" xfId="0" applyFont="1" applyBorder="1"/>
    <xf numFmtId="0" fontId="3" fillId="0" borderId="41" xfId="0" applyFont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164" fontId="8" fillId="0" borderId="63" xfId="0" applyNumberFormat="1" applyFont="1" applyBorder="1" applyAlignment="1">
      <alignment horizontal="center"/>
    </xf>
    <xf numFmtId="164" fontId="8" fillId="0" borderId="64" xfId="0" applyNumberFormat="1" applyFont="1" applyBorder="1" applyAlignment="1">
      <alignment horizontal="center"/>
    </xf>
    <xf numFmtId="1" fontId="20" fillId="0" borderId="4" xfId="0" applyNumberFormat="1" applyFont="1" applyBorder="1" applyAlignment="1">
      <alignment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6" xfId="0" applyFont="1" applyBorder="1" applyAlignment="1">
      <alignment vertical="center" wrapText="1"/>
    </xf>
    <xf numFmtId="164" fontId="3" fillId="0" borderId="36" xfId="0" applyNumberFormat="1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164" fontId="8" fillId="0" borderId="36" xfId="0" applyNumberFormat="1" applyFont="1" applyBorder="1" applyAlignment="1">
      <alignment horizontal="center"/>
    </xf>
    <xf numFmtId="0" fontId="20" fillId="0" borderId="36" xfId="0" applyFont="1" applyBorder="1" applyAlignment="1">
      <alignment vertical="center"/>
    </xf>
    <xf numFmtId="2" fontId="20" fillId="0" borderId="36" xfId="0" applyNumberFormat="1" applyFont="1" applyBorder="1" applyAlignment="1">
      <alignment vertical="center"/>
    </xf>
    <xf numFmtId="164" fontId="8" fillId="0" borderId="65" xfId="0" applyNumberFormat="1" applyFont="1" applyBorder="1" applyAlignment="1">
      <alignment horizontal="center"/>
    </xf>
    <xf numFmtId="0" fontId="8" fillId="0" borderId="53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164" fontId="8" fillId="0" borderId="33" xfId="0" applyNumberFormat="1" applyFont="1" applyBorder="1" applyAlignment="1">
      <alignment horizontal="center"/>
    </xf>
    <xf numFmtId="164" fontId="8" fillId="0" borderId="53" xfId="0" applyNumberFormat="1" applyFont="1" applyBorder="1" applyAlignment="1">
      <alignment horizontal="center"/>
    </xf>
    <xf numFmtId="164" fontId="8" fillId="0" borderId="52" xfId="0" applyNumberFormat="1" applyFont="1" applyBorder="1" applyAlignment="1">
      <alignment horizontal="center"/>
    </xf>
    <xf numFmtId="164" fontId="8" fillId="0" borderId="66" xfId="0" applyNumberFormat="1" applyFont="1" applyBorder="1" applyAlignment="1">
      <alignment horizontal="center"/>
    </xf>
    <xf numFmtId="164" fontId="8" fillId="0" borderId="38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0" fontId="25" fillId="0" borderId="4" xfId="0" applyFont="1" applyBorder="1"/>
    <xf numFmtId="0" fontId="0" fillId="5" borderId="0" xfId="0" applyFill="1" applyAlignment="1">
      <alignment horizontal="center"/>
    </xf>
    <xf numFmtId="0" fontId="3" fillId="0" borderId="41" xfId="0" applyFont="1" applyBorder="1" applyAlignment="1">
      <alignment wrapText="1"/>
    </xf>
    <xf numFmtId="1" fontId="20" fillId="0" borderId="41" xfId="0" applyNumberFormat="1" applyFont="1" applyBorder="1" applyAlignment="1">
      <alignment vertical="center"/>
    </xf>
    <xf numFmtId="0" fontId="25" fillId="0" borderId="4" xfId="0" applyFont="1" applyBorder="1" applyAlignment="1">
      <alignment vertical="center"/>
    </xf>
    <xf numFmtId="164" fontId="25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36" xfId="0" applyFont="1" applyBorder="1" applyAlignment="1">
      <alignment horizontal="center" wrapText="1"/>
    </xf>
    <xf numFmtId="0" fontId="6" fillId="0" borderId="67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164" fontId="6" fillId="0" borderId="45" xfId="0" applyNumberFormat="1" applyFont="1" applyBorder="1" applyAlignment="1">
      <alignment horizontal="center"/>
    </xf>
    <xf numFmtId="164" fontId="8" fillId="0" borderId="35" xfId="0" applyNumberFormat="1" applyFont="1" applyBorder="1" applyAlignment="1">
      <alignment horizontal="center"/>
    </xf>
    <xf numFmtId="164" fontId="6" fillId="0" borderId="46" xfId="0" applyNumberFormat="1" applyFont="1" applyBorder="1" applyAlignment="1">
      <alignment horizontal="center"/>
    </xf>
    <xf numFmtId="164" fontId="25" fillId="0" borderId="4" xfId="0" applyNumberFormat="1" applyFont="1" applyBorder="1"/>
    <xf numFmtId="0" fontId="3" fillId="0" borderId="55" xfId="0" applyFont="1" applyBorder="1" applyAlignment="1">
      <alignment horizontal="center" vertical="center" wrapText="1"/>
    </xf>
    <xf numFmtId="0" fontId="3" fillId="0" borderId="3" xfId="0" applyFont="1" applyBorder="1" applyAlignment="1">
      <alignment textRotation="90"/>
    </xf>
    <xf numFmtId="0" fontId="8" fillId="0" borderId="54" xfId="0" applyFont="1" applyBorder="1" applyAlignment="1">
      <alignment textRotation="90"/>
    </xf>
    <xf numFmtId="164" fontId="20" fillId="0" borderId="4" xfId="0" applyNumberFormat="1" applyFont="1" applyBorder="1" applyAlignment="1">
      <alignment vertical="center"/>
    </xf>
    <xf numFmtId="0" fontId="3" fillId="3" borderId="4" xfId="0" applyFont="1" applyFill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20" fillId="0" borderId="40" xfId="0" applyFont="1" applyBorder="1" applyAlignment="1">
      <alignment vertical="center"/>
    </xf>
    <xf numFmtId="164" fontId="3" fillId="0" borderId="40" xfId="0" applyNumberFormat="1" applyFont="1" applyBorder="1" applyAlignment="1">
      <alignment horizontal="center"/>
    </xf>
    <xf numFmtId="2" fontId="20" fillId="0" borderId="40" xfId="0" applyNumberFormat="1" applyFont="1" applyBorder="1" applyAlignment="1">
      <alignment vertical="center"/>
    </xf>
    <xf numFmtId="0" fontId="6" fillId="0" borderId="53" xfId="0" applyFont="1" applyBorder="1" applyAlignment="1">
      <alignment horizontal="center" vertical="center"/>
    </xf>
    <xf numFmtId="164" fontId="6" fillId="0" borderId="34" xfId="0" applyNumberFormat="1" applyFont="1" applyBorder="1" applyAlignment="1">
      <alignment horizontal="center"/>
    </xf>
    <xf numFmtId="164" fontId="6" fillId="0" borderId="59" xfId="0" applyNumberFormat="1" applyFont="1" applyBorder="1" applyAlignment="1">
      <alignment horizontal="center"/>
    </xf>
    <xf numFmtId="164" fontId="6" fillId="0" borderId="68" xfId="0" applyNumberFormat="1" applyFont="1" applyBorder="1" applyAlignment="1">
      <alignment horizontal="center"/>
    </xf>
    <xf numFmtId="164" fontId="6" fillId="0" borderId="62" xfId="0" applyNumberFormat="1" applyFont="1" applyBorder="1" applyAlignment="1">
      <alignment horizontal="center"/>
    </xf>
    <xf numFmtId="164" fontId="6" fillId="0" borderId="18" xfId="0" applyNumberFormat="1" applyFont="1" applyBorder="1" applyAlignment="1">
      <alignment horizontal="center"/>
    </xf>
    <xf numFmtId="164" fontId="6" fillId="0" borderId="44" xfId="0" applyNumberFormat="1" applyFont="1" applyBorder="1" applyAlignment="1">
      <alignment horizontal="center"/>
    </xf>
    <xf numFmtId="0" fontId="6" fillId="0" borderId="69" xfId="0" applyFont="1" applyBorder="1" applyAlignment="1">
      <alignment horizontal="center"/>
    </xf>
    <xf numFmtId="0" fontId="3" fillId="0" borderId="23" xfId="0" applyFont="1" applyBorder="1" applyAlignment="1">
      <alignment horizontal="left" vertical="center"/>
    </xf>
    <xf numFmtId="0" fontId="20" fillId="3" borderId="4" xfId="0" applyFont="1" applyFill="1" applyBorder="1" applyAlignment="1">
      <alignment vertical="center"/>
    </xf>
    <xf numFmtId="0" fontId="6" fillId="0" borderId="18" xfId="0" applyFont="1" applyBorder="1" applyAlignment="1">
      <alignment horizontal="center"/>
    </xf>
    <xf numFmtId="0" fontId="3" fillId="0" borderId="25" xfId="0" applyFont="1" applyBorder="1" applyAlignment="1">
      <alignment horizontal="left" vertical="center"/>
    </xf>
    <xf numFmtId="0" fontId="3" fillId="0" borderId="4" xfId="0" applyFont="1" applyBorder="1" applyAlignment="1">
      <alignment horizontal="left"/>
    </xf>
    <xf numFmtId="0" fontId="3" fillId="0" borderId="25" xfId="0" applyFont="1" applyBorder="1" applyAlignment="1">
      <alignment vertical="center"/>
    </xf>
    <xf numFmtId="164" fontId="3" fillId="0" borderId="4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vertical="center" wrapText="1"/>
    </xf>
    <xf numFmtId="1" fontId="3" fillId="0" borderId="4" xfId="0" applyNumberFormat="1" applyFont="1" applyBorder="1" applyAlignment="1">
      <alignment horizontal="center"/>
    </xf>
    <xf numFmtId="0" fontId="9" fillId="0" borderId="70" xfId="0" applyFont="1" applyBorder="1" applyAlignment="1">
      <alignment horizontal="left" vertical="center" wrapText="1"/>
    </xf>
    <xf numFmtId="0" fontId="9" fillId="0" borderId="71" xfId="0" applyFont="1" applyBorder="1" applyAlignment="1">
      <alignment horizontal="left" vertical="center" wrapText="1"/>
    </xf>
    <xf numFmtId="0" fontId="9" fillId="0" borderId="72" xfId="0" applyFont="1" applyBorder="1" applyAlignment="1">
      <alignment horizontal="left" vertical="center" wrapText="1"/>
    </xf>
    <xf numFmtId="0" fontId="3" fillId="0" borderId="73" xfId="0" applyFont="1" applyBorder="1" applyAlignment="1">
      <alignment horizontal="center" vertical="center" wrapText="1"/>
    </xf>
    <xf numFmtId="0" fontId="3" fillId="0" borderId="74" xfId="0" applyFont="1" applyBorder="1" applyAlignment="1">
      <alignment vertical="center" wrapText="1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164" fontId="6" fillId="0" borderId="33" xfId="0" applyNumberFormat="1" applyFont="1" applyBorder="1" applyAlignment="1">
      <alignment horizontal="center"/>
    </xf>
    <xf numFmtId="164" fontId="6" fillId="0" borderId="53" xfId="0" applyNumberFormat="1" applyFont="1" applyBorder="1" applyAlignment="1">
      <alignment horizontal="center"/>
    </xf>
    <xf numFmtId="164" fontId="6" fillId="0" borderId="66" xfId="0" applyNumberFormat="1" applyFont="1" applyBorder="1" applyAlignment="1">
      <alignment horizontal="center"/>
    </xf>
    <xf numFmtId="164" fontId="6" fillId="0" borderId="75" xfId="0" applyNumberFormat="1" applyFont="1" applyBorder="1" applyAlignment="1">
      <alignment horizontal="center"/>
    </xf>
    <xf numFmtId="164" fontId="6" fillId="0" borderId="31" xfId="0" applyNumberFormat="1" applyFont="1" applyBorder="1" applyAlignment="1">
      <alignment horizontal="center"/>
    </xf>
    <xf numFmtId="164" fontId="6" fillId="0" borderId="60" xfId="0" applyNumberFormat="1" applyFont="1" applyBorder="1" applyAlignment="1">
      <alignment horizontal="center"/>
    </xf>
    <xf numFmtId="0" fontId="26" fillId="6" borderId="4" xfId="0" applyFont="1" applyFill="1" applyBorder="1" applyAlignment="1">
      <alignment horizontal="center" wrapText="1"/>
    </xf>
    <xf numFmtId="0" fontId="26" fillId="3" borderId="4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204/Downloads/Kopia%20ZP%201%20st%20ST_program%20szczeg&#243;&#322;owy_2025-2028_ostat_z%20nak&#322;adem%20pracy%20w&#322;asnej%20student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RACOW~1\AppData\Local\Temp\pid-19268\ZP_2st_program%20szczeg&#243;&#322;owy_2026-2029_z%20prac&#261;%20w&#322;asn&#261;%20studenta.xlsx" TargetMode="External"/><Relationship Id="rId1" Type="http://schemas.openxmlformats.org/officeDocument/2006/relationships/externalLinkPath" Target="/Users/PRACOW~1/AppData/Local/Temp/pid-19268/ZP_2st_program%20szczeg&#243;&#322;owy_2026-2029_z%20prac&#261;%20w&#322;asn&#261;%20studen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"/>
      <sheetName val="2 "/>
      <sheetName val="3"/>
    </sheetNames>
    <sheetDataSet>
      <sheetData sheetId="0" refreshError="1"/>
      <sheetData sheetId="1">
        <row r="6">
          <cell r="A6" t="str">
            <v>Szczegółowy Program Studiów na rok akademicki 2026/2027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rkusz1"/>
      <sheetName val="1 rok"/>
      <sheetName val="2 rok "/>
      <sheetName val="Arkusz2"/>
    </sheetNames>
    <sheetDataSet>
      <sheetData sheetId="0">
        <row r="4">
          <cell r="A4" t="str">
            <v>obowiązkowe</v>
          </cell>
        </row>
        <row r="5">
          <cell r="A5" t="str">
            <v>ograniczonego wyboru</v>
          </cell>
        </row>
        <row r="6">
          <cell r="A6" t="str">
            <v>wolnego wyboru/ fakultatywne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AB5F6-0DAF-4906-BA56-B6DE1C8D9146}">
  <dimension ref="B2:AZ86"/>
  <sheetViews>
    <sheetView tabSelected="1" topLeftCell="A79" workbookViewId="0">
      <selection activeCell="BC9" sqref="BC9"/>
    </sheetView>
  </sheetViews>
  <sheetFormatPr defaultRowHeight="15" x14ac:dyDescent="0.25"/>
  <cols>
    <col min="12" max="12" width="14.7109375" customWidth="1"/>
    <col min="13" max="48" width="0" hidden="1" customWidth="1"/>
  </cols>
  <sheetData>
    <row r="2" spans="2:52" x14ac:dyDescent="0.25">
      <c r="C2" s="1" t="s">
        <v>0</v>
      </c>
      <c r="E2" s="2"/>
      <c r="F2" s="2"/>
      <c r="G2" s="2"/>
      <c r="K2" s="1" t="s">
        <v>0</v>
      </c>
      <c r="M2" s="2"/>
      <c r="N2" s="2"/>
      <c r="O2" s="2"/>
    </row>
    <row r="3" spans="2:52" ht="15.75" x14ac:dyDescent="0.25">
      <c r="B3" s="3"/>
      <c r="C3" s="3"/>
      <c r="D3" s="3"/>
      <c r="E3" s="2"/>
      <c r="F3" s="2"/>
      <c r="G3" s="2"/>
      <c r="J3" s="3"/>
      <c r="K3" s="3"/>
      <c r="L3" s="3"/>
      <c r="M3" s="2"/>
      <c r="N3" s="2"/>
      <c r="O3" s="2"/>
    </row>
    <row r="4" spans="2:52" x14ac:dyDescent="0.25">
      <c r="B4" s="4"/>
      <c r="C4" s="4"/>
      <c r="D4" s="4"/>
      <c r="E4" s="2"/>
      <c r="F4" s="2"/>
      <c r="G4" s="2"/>
      <c r="J4" s="4"/>
      <c r="K4" s="4"/>
      <c r="L4" s="4"/>
      <c r="M4" s="2"/>
      <c r="N4" s="2"/>
      <c r="O4" s="2"/>
    </row>
    <row r="5" spans="2:52" x14ac:dyDescent="0.25">
      <c r="B5" s="5" t="s">
        <v>1</v>
      </c>
      <c r="C5" s="5"/>
      <c r="D5" s="5"/>
      <c r="E5" s="2"/>
      <c r="F5" s="2"/>
      <c r="G5" s="2"/>
      <c r="J5" s="107" t="s">
        <v>1</v>
      </c>
      <c r="K5" s="107"/>
      <c r="L5" s="107"/>
      <c r="M5" s="2"/>
      <c r="N5" s="2"/>
      <c r="O5" s="2"/>
    </row>
    <row r="6" spans="2:52" x14ac:dyDescent="0.25">
      <c r="B6" s="5" t="s">
        <v>2</v>
      </c>
      <c r="C6" s="5"/>
      <c r="D6" s="5"/>
      <c r="E6" s="2"/>
      <c r="F6" s="2"/>
      <c r="G6" s="2"/>
      <c r="J6" s="107" t="s">
        <v>2</v>
      </c>
      <c r="K6" s="107"/>
      <c r="L6" s="107"/>
      <c r="M6" s="2"/>
      <c r="N6" s="2"/>
      <c r="O6" s="2"/>
    </row>
    <row r="7" spans="2:52" x14ac:dyDescent="0.25">
      <c r="B7" s="5"/>
      <c r="C7" s="5"/>
      <c r="D7" s="5"/>
      <c r="E7" s="2"/>
      <c r="F7" s="2"/>
      <c r="G7" s="2"/>
      <c r="J7" s="107"/>
      <c r="K7" s="107"/>
      <c r="L7" s="107"/>
      <c r="M7" s="2"/>
      <c r="N7" s="2"/>
      <c r="O7" s="2"/>
    </row>
    <row r="8" spans="2:52" x14ac:dyDescent="0.25">
      <c r="B8" s="5" t="s">
        <v>3</v>
      </c>
      <c r="C8" s="5"/>
      <c r="D8" s="5"/>
      <c r="E8" s="2"/>
      <c r="F8" s="2"/>
      <c r="G8" s="2"/>
      <c r="J8" s="107" t="s">
        <v>3</v>
      </c>
      <c r="K8" s="107"/>
      <c r="L8" s="107"/>
      <c r="M8" s="2"/>
      <c r="N8" s="2"/>
      <c r="O8" s="2"/>
    </row>
    <row r="9" spans="2:52" x14ac:dyDescent="0.25">
      <c r="B9" s="5" t="s">
        <v>4</v>
      </c>
      <c r="C9" s="4"/>
      <c r="D9" s="4"/>
      <c r="E9" s="2"/>
      <c r="F9" s="2"/>
      <c r="G9" s="2"/>
      <c r="J9" s="126" t="s">
        <v>278</v>
      </c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</row>
    <row r="10" spans="2:52" ht="12" customHeight="1" thickBot="1" x14ac:dyDescent="0.3">
      <c r="B10" s="4"/>
      <c r="C10" s="4"/>
      <c r="D10" s="4"/>
      <c r="E10" s="2"/>
      <c r="F10" s="2"/>
      <c r="G10" s="2"/>
    </row>
    <row r="11" spans="2:52" ht="8.25" hidden="1" customHeight="1" thickBot="1" x14ac:dyDescent="0.3">
      <c r="B11" s="4"/>
      <c r="C11" s="4"/>
      <c r="D11" s="4"/>
      <c r="E11" s="2"/>
      <c r="F11" s="2"/>
      <c r="G11" s="2"/>
    </row>
    <row r="12" spans="2:52" ht="15" customHeight="1" thickBot="1" x14ac:dyDescent="0.3">
      <c r="B12" s="111" t="s">
        <v>5</v>
      </c>
      <c r="C12" s="113" t="s">
        <v>6</v>
      </c>
      <c r="D12" s="115" t="s">
        <v>7</v>
      </c>
      <c r="E12" s="117" t="s">
        <v>8</v>
      </c>
      <c r="F12" s="117" t="s">
        <v>9</v>
      </c>
      <c r="G12" s="118" t="s">
        <v>10</v>
      </c>
      <c r="J12" s="141" t="s">
        <v>5</v>
      </c>
      <c r="K12" s="142"/>
      <c r="L12" s="143" t="s">
        <v>279</v>
      </c>
      <c r="M12" s="144" t="s">
        <v>280</v>
      </c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5"/>
      <c r="AE12" s="146" t="s">
        <v>281</v>
      </c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17" t="s">
        <v>8</v>
      </c>
      <c r="AX12" s="117" t="s">
        <v>9</v>
      </c>
      <c r="AY12" s="269" t="s">
        <v>10</v>
      </c>
    </row>
    <row r="13" spans="2:52" ht="49.5" customHeight="1" thickBot="1" x14ac:dyDescent="0.3">
      <c r="B13" s="112"/>
      <c r="C13" s="114"/>
      <c r="D13" s="116"/>
      <c r="E13" s="117"/>
      <c r="F13" s="117"/>
      <c r="G13" s="118"/>
      <c r="J13" s="147"/>
      <c r="K13" s="148" t="s">
        <v>6</v>
      </c>
      <c r="L13" s="149"/>
      <c r="M13" s="150" t="s">
        <v>282</v>
      </c>
      <c r="N13" s="150" t="s">
        <v>283</v>
      </c>
      <c r="O13" s="151" t="s">
        <v>284</v>
      </c>
      <c r="P13" s="151" t="s">
        <v>285</v>
      </c>
      <c r="Q13" s="151" t="s">
        <v>286</v>
      </c>
      <c r="R13" s="151" t="s">
        <v>287</v>
      </c>
      <c r="S13" s="151" t="s">
        <v>288</v>
      </c>
      <c r="T13" s="151" t="s">
        <v>289</v>
      </c>
      <c r="U13" s="151" t="s">
        <v>290</v>
      </c>
      <c r="V13" s="151" t="s">
        <v>291</v>
      </c>
      <c r="W13" s="151" t="s">
        <v>292</v>
      </c>
      <c r="X13" s="151" t="s">
        <v>293</v>
      </c>
      <c r="Y13" s="151" t="s">
        <v>294</v>
      </c>
      <c r="Z13" s="151" t="s">
        <v>295</v>
      </c>
      <c r="AA13" s="151" t="s">
        <v>296</v>
      </c>
      <c r="AB13" s="151" t="s">
        <v>297</v>
      </c>
      <c r="AC13" s="151" t="s">
        <v>298</v>
      </c>
      <c r="AD13" s="152" t="s">
        <v>299</v>
      </c>
      <c r="AE13" s="153" t="s">
        <v>282</v>
      </c>
      <c r="AF13" s="151" t="s">
        <v>283</v>
      </c>
      <c r="AG13" s="151" t="s">
        <v>284</v>
      </c>
      <c r="AH13" s="151" t="s">
        <v>285</v>
      </c>
      <c r="AI13" s="150" t="s">
        <v>286</v>
      </c>
      <c r="AJ13" s="150" t="s">
        <v>287</v>
      </c>
      <c r="AK13" s="150" t="s">
        <v>288</v>
      </c>
      <c r="AL13" s="151" t="s">
        <v>300</v>
      </c>
      <c r="AM13" s="151" t="s">
        <v>301</v>
      </c>
      <c r="AN13" s="151" t="s">
        <v>291</v>
      </c>
      <c r="AO13" s="151" t="s">
        <v>292</v>
      </c>
      <c r="AP13" s="151" t="s">
        <v>293</v>
      </c>
      <c r="AQ13" s="151" t="s">
        <v>294</v>
      </c>
      <c r="AR13" s="151" t="s">
        <v>295</v>
      </c>
      <c r="AS13" s="151" t="s">
        <v>296</v>
      </c>
      <c r="AT13" s="151" t="s">
        <v>297</v>
      </c>
      <c r="AU13" s="151" t="s">
        <v>298</v>
      </c>
      <c r="AV13" s="154" t="s">
        <v>299</v>
      </c>
      <c r="AW13" s="117"/>
      <c r="AX13" s="117"/>
      <c r="AY13" s="269"/>
    </row>
    <row r="14" spans="2:52" ht="51" x14ac:dyDescent="0.25">
      <c r="B14" s="6">
        <v>1</v>
      </c>
      <c r="C14" s="7" t="s">
        <v>11</v>
      </c>
      <c r="D14" s="8" t="s">
        <v>12</v>
      </c>
      <c r="E14" s="9">
        <v>30</v>
      </c>
      <c r="F14" s="9">
        <v>3</v>
      </c>
      <c r="G14" s="10">
        <f>(F14*25)-E14</f>
        <v>45</v>
      </c>
      <c r="J14" s="155">
        <v>1</v>
      </c>
      <c r="K14" s="156" t="s">
        <v>11</v>
      </c>
      <c r="L14" s="157" t="s">
        <v>12</v>
      </c>
      <c r="M14" s="158">
        <v>15</v>
      </c>
      <c r="N14" s="159"/>
      <c r="O14" s="158">
        <v>15</v>
      </c>
      <c r="P14" s="160"/>
      <c r="Q14" s="160"/>
      <c r="R14" s="160"/>
      <c r="S14" s="160"/>
      <c r="T14" s="160"/>
      <c r="U14" s="161"/>
      <c r="V14" s="161"/>
      <c r="W14" s="161"/>
      <c r="X14" s="161"/>
      <c r="Y14" s="161"/>
      <c r="Z14" s="161"/>
      <c r="AA14" s="160">
        <f t="shared" ref="AA14:AA34" si="0">SUM(M14:Y14)-W14</f>
        <v>30</v>
      </c>
      <c r="AB14" s="161">
        <f t="shared" ref="AB14:AB34" si="1">SUM(M14:Z14)</f>
        <v>30</v>
      </c>
      <c r="AC14" s="162" t="s">
        <v>302</v>
      </c>
      <c r="AD14" s="163">
        <v>3</v>
      </c>
      <c r="AE14" s="160"/>
      <c r="AF14" s="156"/>
      <c r="AG14" s="156"/>
      <c r="AH14" s="160"/>
      <c r="AI14" s="160"/>
      <c r="AJ14" s="160"/>
      <c r="AK14" s="160"/>
      <c r="AL14" s="160"/>
      <c r="AM14" s="160"/>
      <c r="AN14" s="160"/>
      <c r="AO14" s="160"/>
      <c r="AP14" s="160"/>
      <c r="AQ14" s="160"/>
      <c r="AR14" s="160"/>
      <c r="AS14" s="160"/>
      <c r="AT14" s="160"/>
      <c r="AU14" s="159"/>
      <c r="AV14" s="164"/>
      <c r="AW14" s="165">
        <f>AB14+AT14</f>
        <v>30</v>
      </c>
      <c r="AX14" s="186">
        <f>AD14+AV14</f>
        <v>3</v>
      </c>
      <c r="AY14" s="188">
        <f>AX14*25-AW14</f>
        <v>45</v>
      </c>
    </row>
    <row r="15" spans="2:52" ht="63.75" x14ac:dyDescent="0.25">
      <c r="B15" s="6">
        <v>2</v>
      </c>
      <c r="C15" s="7" t="s">
        <v>11</v>
      </c>
      <c r="D15" s="11" t="s">
        <v>13</v>
      </c>
      <c r="E15" s="9">
        <v>40</v>
      </c>
      <c r="F15" s="9">
        <v>3</v>
      </c>
      <c r="G15" s="10">
        <f t="shared" ref="G15:G80" si="2">(F15*25)-E15</f>
        <v>35</v>
      </c>
      <c r="J15" s="6">
        <v>2</v>
      </c>
      <c r="K15" s="62" t="s">
        <v>11</v>
      </c>
      <c r="L15" s="130" t="s">
        <v>13</v>
      </c>
      <c r="M15" s="166">
        <v>20</v>
      </c>
      <c r="N15" s="167"/>
      <c r="O15" s="166">
        <v>20</v>
      </c>
      <c r="P15" s="168"/>
      <c r="Q15" s="168"/>
      <c r="R15" s="168"/>
      <c r="S15" s="168"/>
      <c r="T15" s="168"/>
      <c r="U15" s="168"/>
      <c r="V15" s="168"/>
      <c r="W15" s="168"/>
      <c r="X15" s="168"/>
      <c r="Y15" s="168"/>
      <c r="Z15" s="168"/>
      <c r="AA15" s="168">
        <f t="shared" si="0"/>
        <v>40</v>
      </c>
      <c r="AB15" s="169">
        <f t="shared" si="1"/>
        <v>40</v>
      </c>
      <c r="AC15" s="170" t="s">
        <v>302</v>
      </c>
      <c r="AD15" s="171">
        <v>3</v>
      </c>
      <c r="AE15" s="172"/>
      <c r="AF15" s="167"/>
      <c r="AG15" s="172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>
        <f>SUM(AE15:AQ15)</f>
        <v>0</v>
      </c>
      <c r="AT15" s="168">
        <f>SUM(AE15:AR15)</f>
        <v>0</v>
      </c>
      <c r="AU15" s="173"/>
      <c r="AV15" s="174"/>
      <c r="AW15" s="174">
        <f t="shared" ref="AW15:AW35" si="3">AB15+AT15</f>
        <v>40</v>
      </c>
      <c r="AX15" s="187">
        <f t="shared" ref="AX15:AX35" si="4">AD15+AV15</f>
        <v>3</v>
      </c>
      <c r="AY15" s="188">
        <f t="shared" ref="AY15:AY33" si="5">AX15*25-AW15</f>
        <v>35</v>
      </c>
    </row>
    <row r="16" spans="2:52" ht="25.5" x14ac:dyDescent="0.25">
      <c r="B16" s="6">
        <v>3</v>
      </c>
      <c r="C16" s="7" t="s">
        <v>11</v>
      </c>
      <c r="D16" s="12" t="s">
        <v>14</v>
      </c>
      <c r="E16" s="9">
        <v>40</v>
      </c>
      <c r="F16" s="9">
        <v>3</v>
      </c>
      <c r="G16" s="10">
        <f t="shared" si="2"/>
        <v>35</v>
      </c>
      <c r="J16" s="6">
        <v>3</v>
      </c>
      <c r="K16" s="62" t="s">
        <v>11</v>
      </c>
      <c r="L16" s="175" t="s">
        <v>14</v>
      </c>
      <c r="M16" s="166">
        <v>20</v>
      </c>
      <c r="N16" s="167"/>
      <c r="O16" s="166"/>
      <c r="P16" s="168"/>
      <c r="Q16" s="168">
        <v>20</v>
      </c>
      <c r="R16" s="168"/>
      <c r="S16" s="168"/>
      <c r="T16" s="168"/>
      <c r="U16" s="169"/>
      <c r="V16" s="169"/>
      <c r="W16" s="169"/>
      <c r="X16" s="169"/>
      <c r="Y16" s="169"/>
      <c r="Z16" s="169"/>
      <c r="AA16" s="168">
        <f t="shared" si="0"/>
        <v>40</v>
      </c>
      <c r="AB16" s="169">
        <f t="shared" si="1"/>
        <v>40</v>
      </c>
      <c r="AC16" s="170" t="s">
        <v>303</v>
      </c>
      <c r="AD16" s="171">
        <v>3</v>
      </c>
      <c r="AE16" s="168"/>
      <c r="AF16" s="62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  <c r="AT16" s="168"/>
      <c r="AU16" s="167"/>
      <c r="AV16" s="176"/>
      <c r="AW16" s="174">
        <f t="shared" si="3"/>
        <v>40</v>
      </c>
      <c r="AX16" s="187">
        <f t="shared" si="4"/>
        <v>3</v>
      </c>
      <c r="AY16" s="188">
        <f t="shared" si="5"/>
        <v>35</v>
      </c>
    </row>
    <row r="17" spans="2:51" ht="38.25" x14ac:dyDescent="0.25">
      <c r="B17" s="6">
        <v>4</v>
      </c>
      <c r="C17" s="7" t="s">
        <v>11</v>
      </c>
      <c r="D17" s="11" t="s">
        <v>15</v>
      </c>
      <c r="E17" s="9">
        <v>20</v>
      </c>
      <c r="F17" s="9">
        <v>3</v>
      </c>
      <c r="G17" s="10">
        <f t="shared" si="2"/>
        <v>55</v>
      </c>
      <c r="J17" s="6">
        <v>4</v>
      </c>
      <c r="K17" s="62" t="s">
        <v>11</v>
      </c>
      <c r="L17" s="130" t="s">
        <v>15</v>
      </c>
      <c r="M17" s="177">
        <v>10</v>
      </c>
      <c r="N17" s="167"/>
      <c r="O17" s="166">
        <v>10</v>
      </c>
      <c r="P17" s="168"/>
      <c r="Q17" s="168"/>
      <c r="R17" s="168"/>
      <c r="S17" s="168"/>
      <c r="T17" s="168"/>
      <c r="U17" s="169"/>
      <c r="V17" s="169"/>
      <c r="W17" s="169"/>
      <c r="X17" s="169"/>
      <c r="Y17" s="169"/>
      <c r="Z17" s="169"/>
      <c r="AA17" s="168">
        <f t="shared" si="0"/>
        <v>20</v>
      </c>
      <c r="AB17" s="169">
        <f t="shared" si="1"/>
        <v>20</v>
      </c>
      <c r="AC17" s="170" t="s">
        <v>302</v>
      </c>
      <c r="AD17" s="171">
        <v>3</v>
      </c>
      <c r="AE17" s="172"/>
      <c r="AF17" s="167"/>
      <c r="AG17" s="172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>
        <f>SUM(AE17:AR17)</f>
        <v>0</v>
      </c>
      <c r="AU17" s="167"/>
      <c r="AV17" s="176"/>
      <c r="AW17" s="174">
        <f t="shared" si="3"/>
        <v>20</v>
      </c>
      <c r="AX17" s="187">
        <f t="shared" si="4"/>
        <v>3</v>
      </c>
      <c r="AY17" s="188">
        <f t="shared" si="5"/>
        <v>55</v>
      </c>
    </row>
    <row r="18" spans="2:51" ht="38.25" x14ac:dyDescent="0.25">
      <c r="B18" s="6">
        <v>5</v>
      </c>
      <c r="C18" s="7" t="s">
        <v>11</v>
      </c>
      <c r="D18" s="11" t="s">
        <v>16</v>
      </c>
      <c r="E18" s="9">
        <v>25</v>
      </c>
      <c r="F18" s="9">
        <v>3</v>
      </c>
      <c r="G18" s="10">
        <f t="shared" si="2"/>
        <v>50</v>
      </c>
      <c r="J18" s="6">
        <v>5</v>
      </c>
      <c r="K18" s="62" t="s">
        <v>11</v>
      </c>
      <c r="L18" s="130" t="s">
        <v>304</v>
      </c>
      <c r="M18" s="177">
        <v>10</v>
      </c>
      <c r="N18" s="167"/>
      <c r="O18" s="166">
        <v>15</v>
      </c>
      <c r="P18" s="168"/>
      <c r="Q18" s="168"/>
      <c r="R18" s="168"/>
      <c r="S18" s="168"/>
      <c r="T18" s="168"/>
      <c r="U18" s="169"/>
      <c r="V18" s="169"/>
      <c r="W18" s="169"/>
      <c r="X18" s="169"/>
      <c r="Y18" s="169"/>
      <c r="Z18" s="169"/>
      <c r="AA18" s="168">
        <f t="shared" si="0"/>
        <v>25</v>
      </c>
      <c r="AB18" s="169">
        <f t="shared" si="1"/>
        <v>25</v>
      </c>
      <c r="AC18" s="170" t="s">
        <v>303</v>
      </c>
      <c r="AD18" s="171">
        <v>4</v>
      </c>
      <c r="AE18" s="172"/>
      <c r="AF18" s="167"/>
      <c r="AG18" s="172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>
        <f t="shared" ref="AS18:AS35" si="6">SUM(AE18:AQ18)</f>
        <v>0</v>
      </c>
      <c r="AT18" s="168">
        <f t="shared" ref="AT18:AT33" si="7">SUM(AE18:AR18)</f>
        <v>0</v>
      </c>
      <c r="AU18" s="167"/>
      <c r="AV18" s="176"/>
      <c r="AW18" s="174">
        <f t="shared" si="3"/>
        <v>25</v>
      </c>
      <c r="AX18" s="187">
        <f t="shared" si="4"/>
        <v>4</v>
      </c>
      <c r="AY18" s="188">
        <f t="shared" si="5"/>
        <v>75</v>
      </c>
    </row>
    <row r="19" spans="2:51" ht="25.5" x14ac:dyDescent="0.25">
      <c r="B19" s="6">
        <v>6</v>
      </c>
      <c r="C19" s="7" t="s">
        <v>11</v>
      </c>
      <c r="D19" s="12" t="s">
        <v>17</v>
      </c>
      <c r="E19" s="9">
        <v>25</v>
      </c>
      <c r="F19" s="9">
        <v>3</v>
      </c>
      <c r="G19" s="10">
        <f t="shared" si="2"/>
        <v>50</v>
      </c>
      <c r="J19" s="6">
        <v>6</v>
      </c>
      <c r="K19" s="62" t="s">
        <v>11</v>
      </c>
      <c r="L19" s="175" t="s">
        <v>17</v>
      </c>
      <c r="M19" s="166">
        <v>10</v>
      </c>
      <c r="N19" s="167"/>
      <c r="O19" s="166">
        <v>15</v>
      </c>
      <c r="P19" s="168"/>
      <c r="Q19" s="168"/>
      <c r="R19" s="168"/>
      <c r="S19" s="168"/>
      <c r="T19" s="168"/>
      <c r="U19" s="169"/>
      <c r="V19" s="169"/>
      <c r="W19" s="169"/>
      <c r="X19" s="169"/>
      <c r="Y19" s="169"/>
      <c r="Z19" s="169"/>
      <c r="AA19" s="168">
        <f t="shared" si="0"/>
        <v>25</v>
      </c>
      <c r="AB19" s="169">
        <f t="shared" si="1"/>
        <v>25</v>
      </c>
      <c r="AC19" s="170" t="s">
        <v>302</v>
      </c>
      <c r="AD19" s="171">
        <v>3</v>
      </c>
      <c r="AE19" s="172"/>
      <c r="AF19" s="167"/>
      <c r="AG19" s="172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>
        <f t="shared" si="6"/>
        <v>0</v>
      </c>
      <c r="AT19" s="168">
        <f t="shared" si="7"/>
        <v>0</v>
      </c>
      <c r="AU19" s="167"/>
      <c r="AV19" s="176"/>
      <c r="AW19" s="174">
        <f t="shared" si="3"/>
        <v>25</v>
      </c>
      <c r="AX19" s="187">
        <f t="shared" si="4"/>
        <v>3</v>
      </c>
      <c r="AY19" s="188">
        <f t="shared" si="5"/>
        <v>50</v>
      </c>
    </row>
    <row r="20" spans="2:51" ht="38.25" x14ac:dyDescent="0.25">
      <c r="B20" s="6">
        <v>7</v>
      </c>
      <c r="C20" s="7" t="s">
        <v>11</v>
      </c>
      <c r="D20" s="11" t="s">
        <v>18</v>
      </c>
      <c r="E20" s="9">
        <v>30</v>
      </c>
      <c r="F20" s="9">
        <v>3</v>
      </c>
      <c r="G20" s="10">
        <f t="shared" si="2"/>
        <v>45</v>
      </c>
      <c r="J20" s="6">
        <v>7</v>
      </c>
      <c r="K20" s="62" t="s">
        <v>11</v>
      </c>
      <c r="L20" s="130" t="s">
        <v>18</v>
      </c>
      <c r="M20" s="166">
        <v>10</v>
      </c>
      <c r="N20" s="167"/>
      <c r="O20" s="166">
        <v>20</v>
      </c>
      <c r="P20" s="168"/>
      <c r="Q20" s="168"/>
      <c r="R20" s="168"/>
      <c r="S20" s="168"/>
      <c r="T20" s="168"/>
      <c r="U20" s="169"/>
      <c r="V20" s="169"/>
      <c r="W20" s="169"/>
      <c r="X20" s="169"/>
      <c r="Y20" s="169"/>
      <c r="Z20" s="169"/>
      <c r="AA20" s="168">
        <f t="shared" si="0"/>
        <v>30</v>
      </c>
      <c r="AB20" s="169">
        <f t="shared" si="1"/>
        <v>30</v>
      </c>
      <c r="AC20" s="170" t="s">
        <v>302</v>
      </c>
      <c r="AD20" s="171">
        <v>3</v>
      </c>
      <c r="AE20" s="172"/>
      <c r="AF20" s="167"/>
      <c r="AG20" s="172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>
        <f t="shared" si="6"/>
        <v>0</v>
      </c>
      <c r="AT20" s="168">
        <f t="shared" si="7"/>
        <v>0</v>
      </c>
      <c r="AU20" s="167"/>
      <c r="AV20" s="176"/>
      <c r="AW20" s="174">
        <f t="shared" si="3"/>
        <v>30</v>
      </c>
      <c r="AX20" s="187">
        <f t="shared" si="4"/>
        <v>3</v>
      </c>
      <c r="AY20" s="188">
        <f t="shared" si="5"/>
        <v>45</v>
      </c>
    </row>
    <row r="21" spans="2:51" ht="51" x14ac:dyDescent="0.25">
      <c r="B21" s="6">
        <v>8</v>
      </c>
      <c r="C21" s="7" t="s">
        <v>11</v>
      </c>
      <c r="D21" s="11" t="s">
        <v>19</v>
      </c>
      <c r="E21" s="9">
        <v>20</v>
      </c>
      <c r="F21" s="9">
        <v>3</v>
      </c>
      <c r="G21" s="10">
        <f t="shared" si="2"/>
        <v>55</v>
      </c>
      <c r="J21" s="6">
        <v>8</v>
      </c>
      <c r="K21" s="62" t="s">
        <v>11</v>
      </c>
      <c r="L21" s="130" t="s">
        <v>19</v>
      </c>
      <c r="M21" s="166"/>
      <c r="N21" s="168"/>
      <c r="O21" s="166"/>
      <c r="P21" s="168">
        <v>20</v>
      </c>
      <c r="Q21" s="168"/>
      <c r="R21" s="168"/>
      <c r="S21" s="168"/>
      <c r="T21" s="168"/>
      <c r="U21" s="169"/>
      <c r="V21" s="169"/>
      <c r="W21" s="169"/>
      <c r="X21" s="169"/>
      <c r="Y21" s="169"/>
      <c r="Z21" s="169"/>
      <c r="AA21" s="168">
        <f t="shared" si="0"/>
        <v>20</v>
      </c>
      <c r="AB21" s="169">
        <f t="shared" si="1"/>
        <v>20</v>
      </c>
      <c r="AC21" s="170" t="s">
        <v>302</v>
      </c>
      <c r="AD21" s="171">
        <v>3</v>
      </c>
      <c r="AE21" s="172"/>
      <c r="AF21" s="167"/>
      <c r="AG21" s="172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>
        <f t="shared" si="6"/>
        <v>0</v>
      </c>
      <c r="AT21" s="168">
        <f t="shared" si="7"/>
        <v>0</v>
      </c>
      <c r="AU21" s="173"/>
      <c r="AV21" s="176"/>
      <c r="AW21" s="174">
        <f t="shared" si="3"/>
        <v>20</v>
      </c>
      <c r="AX21" s="187">
        <f t="shared" si="4"/>
        <v>3</v>
      </c>
      <c r="AY21" s="188">
        <f t="shared" si="5"/>
        <v>55</v>
      </c>
    </row>
    <row r="22" spans="2:51" ht="127.5" x14ac:dyDescent="0.25">
      <c r="B22" s="6">
        <v>9</v>
      </c>
      <c r="C22" s="13" t="s">
        <v>20</v>
      </c>
      <c r="D22" s="11" t="s">
        <v>21</v>
      </c>
      <c r="E22" s="9">
        <v>20</v>
      </c>
      <c r="F22" s="9">
        <v>3</v>
      </c>
      <c r="G22" s="10">
        <f t="shared" si="2"/>
        <v>55</v>
      </c>
      <c r="J22" s="6">
        <v>9</v>
      </c>
      <c r="K22" s="178" t="s">
        <v>20</v>
      </c>
      <c r="L22" s="130" t="s">
        <v>21</v>
      </c>
      <c r="M22" s="166">
        <v>10</v>
      </c>
      <c r="N22" s="167"/>
      <c r="O22" s="166"/>
      <c r="P22" s="168">
        <v>10</v>
      </c>
      <c r="Q22" s="168"/>
      <c r="R22" s="168"/>
      <c r="S22" s="168"/>
      <c r="T22" s="168"/>
      <c r="U22" s="169"/>
      <c r="V22" s="169"/>
      <c r="W22" s="169"/>
      <c r="X22" s="169"/>
      <c r="Y22" s="169"/>
      <c r="Z22" s="169"/>
      <c r="AA22" s="168">
        <f t="shared" si="0"/>
        <v>20</v>
      </c>
      <c r="AB22" s="169">
        <f t="shared" si="1"/>
        <v>20</v>
      </c>
      <c r="AC22" s="170" t="s">
        <v>302</v>
      </c>
      <c r="AD22" s="171">
        <v>3</v>
      </c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>
        <f t="shared" si="6"/>
        <v>0</v>
      </c>
      <c r="AT22" s="168">
        <f t="shared" si="7"/>
        <v>0</v>
      </c>
      <c r="AU22" s="62"/>
      <c r="AV22" s="176"/>
      <c r="AW22" s="174">
        <f t="shared" si="3"/>
        <v>20</v>
      </c>
      <c r="AX22" s="187">
        <f t="shared" si="4"/>
        <v>3</v>
      </c>
      <c r="AY22" s="188">
        <f t="shared" si="5"/>
        <v>55</v>
      </c>
    </row>
    <row r="23" spans="2:51" ht="25.5" x14ac:dyDescent="0.25">
      <c r="B23" s="6">
        <v>10</v>
      </c>
      <c r="C23" s="7" t="s">
        <v>11</v>
      </c>
      <c r="D23" s="11" t="s">
        <v>22</v>
      </c>
      <c r="E23" s="9">
        <v>60</v>
      </c>
      <c r="F23" s="9">
        <v>4</v>
      </c>
      <c r="G23" s="10">
        <f t="shared" si="2"/>
        <v>40</v>
      </c>
      <c r="J23" s="6">
        <v>10</v>
      </c>
      <c r="K23" s="62" t="s">
        <v>11</v>
      </c>
      <c r="L23" s="130" t="s">
        <v>22</v>
      </c>
      <c r="M23" s="172"/>
      <c r="N23" s="167"/>
      <c r="O23" s="168"/>
      <c r="P23" s="168"/>
      <c r="Q23" s="168"/>
      <c r="R23" s="168"/>
      <c r="S23" s="168"/>
      <c r="T23" s="168"/>
      <c r="U23" s="169"/>
      <c r="V23" s="169">
        <v>30</v>
      </c>
      <c r="W23" s="169"/>
      <c r="X23" s="169"/>
      <c r="Y23" s="169"/>
      <c r="Z23" s="169"/>
      <c r="AA23" s="168">
        <f t="shared" si="0"/>
        <v>30</v>
      </c>
      <c r="AB23" s="169">
        <f t="shared" si="1"/>
        <v>30</v>
      </c>
      <c r="AC23" s="170" t="s">
        <v>302</v>
      </c>
      <c r="AD23" s="171">
        <v>2</v>
      </c>
      <c r="AE23" s="168"/>
      <c r="AF23" s="168"/>
      <c r="AG23" s="168"/>
      <c r="AH23" s="168"/>
      <c r="AI23" s="168"/>
      <c r="AJ23" s="168"/>
      <c r="AK23" s="168"/>
      <c r="AL23" s="168"/>
      <c r="AM23" s="168"/>
      <c r="AN23" s="168">
        <v>30</v>
      </c>
      <c r="AO23" s="168"/>
      <c r="AP23" s="168"/>
      <c r="AQ23" s="168"/>
      <c r="AR23" s="168"/>
      <c r="AS23" s="168">
        <f t="shared" si="6"/>
        <v>30</v>
      </c>
      <c r="AT23" s="168">
        <f t="shared" si="7"/>
        <v>30</v>
      </c>
      <c r="AU23" s="170" t="s">
        <v>302</v>
      </c>
      <c r="AV23" s="176">
        <v>2</v>
      </c>
      <c r="AW23" s="174">
        <f t="shared" si="3"/>
        <v>60</v>
      </c>
      <c r="AX23" s="187">
        <f t="shared" si="4"/>
        <v>4</v>
      </c>
      <c r="AY23" s="188">
        <f t="shared" si="5"/>
        <v>40</v>
      </c>
    </row>
    <row r="24" spans="2:51" ht="38.25" x14ac:dyDescent="0.25">
      <c r="B24" s="6">
        <v>11</v>
      </c>
      <c r="C24" s="7" t="s">
        <v>11</v>
      </c>
      <c r="D24" s="14" t="s">
        <v>23</v>
      </c>
      <c r="E24" s="9">
        <v>60</v>
      </c>
      <c r="F24" s="9">
        <v>0</v>
      </c>
      <c r="G24" s="10"/>
      <c r="J24" s="6">
        <v>11</v>
      </c>
      <c r="K24" s="62" t="s">
        <v>11</v>
      </c>
      <c r="L24" s="67" t="s">
        <v>23</v>
      </c>
      <c r="M24" s="168"/>
      <c r="N24" s="62"/>
      <c r="O24" s="168"/>
      <c r="P24" s="168"/>
      <c r="Q24" s="168">
        <v>0</v>
      </c>
      <c r="R24" s="168"/>
      <c r="S24" s="168"/>
      <c r="T24" s="168"/>
      <c r="U24" s="169"/>
      <c r="V24" s="169"/>
      <c r="W24" s="169"/>
      <c r="X24" s="169">
        <v>30</v>
      </c>
      <c r="Y24" s="169"/>
      <c r="Z24" s="169"/>
      <c r="AA24" s="168">
        <f t="shared" si="0"/>
        <v>30</v>
      </c>
      <c r="AB24" s="169">
        <f t="shared" si="1"/>
        <v>30</v>
      </c>
      <c r="AC24" s="170" t="s">
        <v>305</v>
      </c>
      <c r="AD24" s="169">
        <v>0</v>
      </c>
      <c r="AE24" s="170"/>
      <c r="AF24" s="168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>
        <v>30</v>
      </c>
      <c r="AQ24" s="168"/>
      <c r="AR24" s="168"/>
      <c r="AS24" s="168">
        <f t="shared" si="6"/>
        <v>30</v>
      </c>
      <c r="AT24" s="168">
        <f t="shared" si="7"/>
        <v>30</v>
      </c>
      <c r="AU24" s="170" t="s">
        <v>305</v>
      </c>
      <c r="AV24" s="176">
        <v>0</v>
      </c>
      <c r="AW24" s="174">
        <f t="shared" si="3"/>
        <v>60</v>
      </c>
      <c r="AX24" s="187">
        <f t="shared" si="4"/>
        <v>0</v>
      </c>
      <c r="AY24" s="188">
        <v>0</v>
      </c>
    </row>
    <row r="25" spans="2:51" x14ac:dyDescent="0.25">
      <c r="B25" s="6">
        <v>12</v>
      </c>
      <c r="C25" s="7" t="s">
        <v>11</v>
      </c>
      <c r="D25" s="12" t="s">
        <v>24</v>
      </c>
      <c r="E25" s="9">
        <v>40</v>
      </c>
      <c r="F25" s="9">
        <v>4</v>
      </c>
      <c r="G25" s="10">
        <f t="shared" si="2"/>
        <v>60</v>
      </c>
      <c r="J25" s="6">
        <v>12</v>
      </c>
      <c r="K25" s="62" t="s">
        <v>11</v>
      </c>
      <c r="L25" s="175" t="s">
        <v>24</v>
      </c>
      <c r="M25" s="172"/>
      <c r="N25" s="167"/>
      <c r="O25" s="168"/>
      <c r="P25" s="168"/>
      <c r="Q25" s="168"/>
      <c r="R25" s="168"/>
      <c r="S25" s="168"/>
      <c r="T25" s="168"/>
      <c r="U25" s="169"/>
      <c r="V25" s="169"/>
      <c r="W25" s="169"/>
      <c r="X25" s="169"/>
      <c r="Y25" s="169"/>
      <c r="Z25" s="169"/>
      <c r="AA25" s="169">
        <f t="shared" si="0"/>
        <v>0</v>
      </c>
      <c r="AB25" s="169">
        <f t="shared" si="1"/>
        <v>0</v>
      </c>
      <c r="AC25" s="170"/>
      <c r="AD25" s="176"/>
      <c r="AE25" s="170">
        <v>20</v>
      </c>
      <c r="AF25" s="168"/>
      <c r="AG25" s="170">
        <v>20</v>
      </c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>
        <f t="shared" si="6"/>
        <v>40</v>
      </c>
      <c r="AT25" s="168">
        <f t="shared" si="7"/>
        <v>40</v>
      </c>
      <c r="AU25" s="170" t="s">
        <v>303</v>
      </c>
      <c r="AV25" s="171">
        <v>3</v>
      </c>
      <c r="AW25" s="174">
        <f t="shared" si="3"/>
        <v>40</v>
      </c>
      <c r="AX25" s="187">
        <f t="shared" si="4"/>
        <v>3</v>
      </c>
      <c r="AY25" s="188">
        <f t="shared" si="5"/>
        <v>35</v>
      </c>
    </row>
    <row r="26" spans="2:51" ht="63.75" x14ac:dyDescent="0.25">
      <c r="B26" s="6">
        <v>13</v>
      </c>
      <c r="C26" s="7" t="s">
        <v>11</v>
      </c>
      <c r="D26" s="11" t="s">
        <v>25</v>
      </c>
      <c r="E26" s="9">
        <v>40</v>
      </c>
      <c r="F26" s="9">
        <v>4</v>
      </c>
      <c r="G26" s="10">
        <f t="shared" si="2"/>
        <v>60</v>
      </c>
      <c r="J26" s="6">
        <v>13</v>
      </c>
      <c r="K26" s="62" t="s">
        <v>11</v>
      </c>
      <c r="L26" s="130" t="s">
        <v>25</v>
      </c>
      <c r="M26" s="168"/>
      <c r="N26" s="168"/>
      <c r="O26" s="168"/>
      <c r="P26" s="168"/>
      <c r="Q26" s="168"/>
      <c r="R26" s="168"/>
      <c r="S26" s="168"/>
      <c r="T26" s="168"/>
      <c r="U26" s="169"/>
      <c r="V26" s="169"/>
      <c r="W26" s="169"/>
      <c r="X26" s="169"/>
      <c r="Y26" s="169"/>
      <c r="Z26" s="169"/>
      <c r="AA26" s="169">
        <f t="shared" si="0"/>
        <v>0</v>
      </c>
      <c r="AB26" s="169">
        <f t="shared" si="1"/>
        <v>0</v>
      </c>
      <c r="AC26" s="170"/>
      <c r="AD26" s="176"/>
      <c r="AE26" s="170">
        <v>20</v>
      </c>
      <c r="AF26" s="168"/>
      <c r="AG26" s="170">
        <v>20</v>
      </c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>
        <f t="shared" si="6"/>
        <v>40</v>
      </c>
      <c r="AT26" s="168">
        <f t="shared" si="7"/>
        <v>40</v>
      </c>
      <c r="AU26" s="170" t="s">
        <v>303</v>
      </c>
      <c r="AV26" s="171">
        <v>3</v>
      </c>
      <c r="AW26" s="174">
        <f t="shared" si="3"/>
        <v>40</v>
      </c>
      <c r="AX26" s="187">
        <f t="shared" si="4"/>
        <v>3</v>
      </c>
      <c r="AY26" s="188">
        <f t="shared" si="5"/>
        <v>35</v>
      </c>
    </row>
    <row r="27" spans="2:51" ht="51" x14ac:dyDescent="0.25">
      <c r="B27" s="6">
        <v>14</v>
      </c>
      <c r="C27" s="7" t="s">
        <v>11</v>
      </c>
      <c r="D27" s="11" t="s">
        <v>26</v>
      </c>
      <c r="E27" s="9">
        <v>35</v>
      </c>
      <c r="F27" s="9">
        <v>3</v>
      </c>
      <c r="G27" s="10">
        <f t="shared" si="2"/>
        <v>40</v>
      </c>
      <c r="J27" s="6">
        <v>14</v>
      </c>
      <c r="K27" s="62" t="s">
        <v>11</v>
      </c>
      <c r="L27" s="130" t="s">
        <v>26</v>
      </c>
      <c r="M27" s="168"/>
      <c r="N27" s="168"/>
      <c r="O27" s="168"/>
      <c r="P27" s="168"/>
      <c r="Q27" s="168"/>
      <c r="R27" s="168"/>
      <c r="S27" s="168"/>
      <c r="T27" s="168"/>
      <c r="U27" s="169"/>
      <c r="V27" s="169"/>
      <c r="W27" s="169"/>
      <c r="X27" s="169"/>
      <c r="Y27" s="169"/>
      <c r="Z27" s="169"/>
      <c r="AA27" s="169">
        <f t="shared" si="0"/>
        <v>0</v>
      </c>
      <c r="AB27" s="169">
        <f t="shared" si="1"/>
        <v>0</v>
      </c>
      <c r="AC27" s="170"/>
      <c r="AD27" s="176"/>
      <c r="AE27" s="170">
        <v>15</v>
      </c>
      <c r="AF27" s="168"/>
      <c r="AG27" s="170">
        <v>20</v>
      </c>
      <c r="AH27" s="168"/>
      <c r="AI27" s="168"/>
      <c r="AJ27" s="168"/>
      <c r="AK27" s="168"/>
      <c r="AL27" s="168"/>
      <c r="AM27" s="168"/>
      <c r="AN27" s="168"/>
      <c r="AO27" s="168"/>
      <c r="AP27" s="168"/>
      <c r="AQ27" s="168"/>
      <c r="AR27" s="168"/>
      <c r="AS27" s="168">
        <f t="shared" si="6"/>
        <v>35</v>
      </c>
      <c r="AT27" s="168">
        <f t="shared" si="7"/>
        <v>35</v>
      </c>
      <c r="AU27" s="170" t="s">
        <v>303</v>
      </c>
      <c r="AV27" s="171">
        <v>3</v>
      </c>
      <c r="AW27" s="174">
        <f t="shared" si="3"/>
        <v>35</v>
      </c>
      <c r="AX27" s="187">
        <f t="shared" si="4"/>
        <v>3</v>
      </c>
      <c r="AY27" s="188">
        <f t="shared" si="5"/>
        <v>40</v>
      </c>
    </row>
    <row r="28" spans="2:51" ht="63.75" x14ac:dyDescent="0.25">
      <c r="B28" s="6">
        <v>15</v>
      </c>
      <c r="C28" s="7" t="s">
        <v>11</v>
      </c>
      <c r="D28" s="11" t="s">
        <v>27</v>
      </c>
      <c r="E28" s="9">
        <v>25</v>
      </c>
      <c r="F28" s="9">
        <v>3</v>
      </c>
      <c r="G28" s="10">
        <f t="shared" si="2"/>
        <v>50</v>
      </c>
      <c r="J28" s="6">
        <v>15</v>
      </c>
      <c r="K28" s="62" t="s">
        <v>11</v>
      </c>
      <c r="L28" s="130" t="s">
        <v>27</v>
      </c>
      <c r="M28" s="168"/>
      <c r="N28" s="168"/>
      <c r="O28" s="168"/>
      <c r="P28" s="168"/>
      <c r="Q28" s="168"/>
      <c r="R28" s="168"/>
      <c r="S28" s="168"/>
      <c r="T28" s="168"/>
      <c r="U28" s="169"/>
      <c r="V28" s="169"/>
      <c r="W28" s="169"/>
      <c r="X28" s="169"/>
      <c r="Y28" s="169"/>
      <c r="Z28" s="169"/>
      <c r="AA28" s="169">
        <f t="shared" si="0"/>
        <v>0</v>
      </c>
      <c r="AB28" s="169">
        <f t="shared" si="1"/>
        <v>0</v>
      </c>
      <c r="AC28" s="170"/>
      <c r="AD28" s="176"/>
      <c r="AE28" s="170">
        <v>10</v>
      </c>
      <c r="AF28" s="168"/>
      <c r="AG28" s="170">
        <v>15</v>
      </c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168"/>
      <c r="AS28" s="168">
        <f t="shared" si="6"/>
        <v>25</v>
      </c>
      <c r="AT28" s="168">
        <f t="shared" si="7"/>
        <v>25</v>
      </c>
      <c r="AU28" s="170" t="s">
        <v>302</v>
      </c>
      <c r="AV28" s="171">
        <v>3</v>
      </c>
      <c r="AW28" s="174">
        <f t="shared" si="3"/>
        <v>25</v>
      </c>
      <c r="AX28" s="187">
        <f t="shared" si="4"/>
        <v>3</v>
      </c>
      <c r="AY28" s="188">
        <f t="shared" si="5"/>
        <v>50</v>
      </c>
    </row>
    <row r="29" spans="2:51" ht="51" x14ac:dyDescent="0.25">
      <c r="B29" s="6">
        <v>16</v>
      </c>
      <c r="C29" s="7" t="s">
        <v>11</v>
      </c>
      <c r="D29" s="11" t="s">
        <v>28</v>
      </c>
      <c r="E29" s="9">
        <v>30</v>
      </c>
      <c r="F29" s="9">
        <v>3</v>
      </c>
      <c r="G29" s="10">
        <f t="shared" si="2"/>
        <v>45</v>
      </c>
      <c r="J29" s="6">
        <v>16</v>
      </c>
      <c r="K29" s="62" t="s">
        <v>11</v>
      </c>
      <c r="L29" s="130" t="s">
        <v>28</v>
      </c>
      <c r="M29" s="168"/>
      <c r="N29" s="168"/>
      <c r="O29" s="168"/>
      <c r="P29" s="168"/>
      <c r="Q29" s="168"/>
      <c r="R29" s="168"/>
      <c r="S29" s="168"/>
      <c r="T29" s="168"/>
      <c r="U29" s="169"/>
      <c r="V29" s="169"/>
      <c r="W29" s="169"/>
      <c r="X29" s="169"/>
      <c r="Y29" s="169"/>
      <c r="Z29" s="169"/>
      <c r="AA29" s="169">
        <f t="shared" si="0"/>
        <v>0</v>
      </c>
      <c r="AB29" s="169">
        <f t="shared" si="1"/>
        <v>0</v>
      </c>
      <c r="AC29" s="170"/>
      <c r="AD29" s="176"/>
      <c r="AE29" s="170">
        <v>15</v>
      </c>
      <c r="AF29" s="168"/>
      <c r="AG29" s="170">
        <v>15</v>
      </c>
      <c r="AH29" s="168"/>
      <c r="AI29" s="168"/>
      <c r="AJ29" s="168"/>
      <c r="AK29" s="168"/>
      <c r="AL29" s="168"/>
      <c r="AM29" s="168"/>
      <c r="AN29" s="168"/>
      <c r="AO29" s="168"/>
      <c r="AP29" s="168"/>
      <c r="AQ29" s="168"/>
      <c r="AR29" s="168"/>
      <c r="AS29" s="168">
        <f t="shared" si="6"/>
        <v>30</v>
      </c>
      <c r="AT29" s="168">
        <f t="shared" si="7"/>
        <v>30</v>
      </c>
      <c r="AU29" s="170" t="s">
        <v>302</v>
      </c>
      <c r="AV29" s="171">
        <v>3</v>
      </c>
      <c r="AW29" s="174">
        <f t="shared" si="3"/>
        <v>30</v>
      </c>
      <c r="AX29" s="187">
        <f t="shared" si="4"/>
        <v>3</v>
      </c>
      <c r="AY29" s="188">
        <f t="shared" si="5"/>
        <v>45</v>
      </c>
    </row>
    <row r="30" spans="2:51" ht="25.5" x14ac:dyDescent="0.25">
      <c r="B30" s="6">
        <v>17</v>
      </c>
      <c r="C30" s="13" t="s">
        <v>11</v>
      </c>
      <c r="D30" s="11" t="s">
        <v>29</v>
      </c>
      <c r="E30" s="9">
        <v>30</v>
      </c>
      <c r="F30" s="9">
        <v>3</v>
      </c>
      <c r="G30" s="10">
        <f t="shared" si="2"/>
        <v>45</v>
      </c>
      <c r="J30" s="6">
        <v>17</v>
      </c>
      <c r="K30" s="178" t="s">
        <v>11</v>
      </c>
      <c r="L30" s="130" t="s">
        <v>29</v>
      </c>
      <c r="M30" s="168"/>
      <c r="N30" s="168"/>
      <c r="O30" s="168"/>
      <c r="P30" s="168"/>
      <c r="Q30" s="168"/>
      <c r="R30" s="168"/>
      <c r="S30" s="168"/>
      <c r="T30" s="168"/>
      <c r="U30" s="169"/>
      <c r="V30" s="169"/>
      <c r="W30" s="169"/>
      <c r="X30" s="169"/>
      <c r="Y30" s="169"/>
      <c r="Z30" s="169"/>
      <c r="AA30" s="169"/>
      <c r="AB30" s="169"/>
      <c r="AC30" s="170"/>
      <c r="AD30" s="176"/>
      <c r="AE30" s="170">
        <v>15</v>
      </c>
      <c r="AF30" s="168"/>
      <c r="AG30" s="170">
        <v>15</v>
      </c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>
        <f t="shared" si="6"/>
        <v>30</v>
      </c>
      <c r="AT30" s="168">
        <f t="shared" si="7"/>
        <v>30</v>
      </c>
      <c r="AU30" s="170" t="s">
        <v>302</v>
      </c>
      <c r="AV30" s="171">
        <v>3</v>
      </c>
      <c r="AW30" s="174">
        <f t="shared" si="3"/>
        <v>30</v>
      </c>
      <c r="AX30" s="187">
        <f t="shared" si="4"/>
        <v>3</v>
      </c>
      <c r="AY30" s="188">
        <f t="shared" si="5"/>
        <v>45</v>
      </c>
    </row>
    <row r="31" spans="2:51" ht="63.75" x14ac:dyDescent="0.25">
      <c r="B31" s="6">
        <v>18</v>
      </c>
      <c r="C31" s="13" t="s">
        <v>20</v>
      </c>
      <c r="D31" s="12" t="s">
        <v>30</v>
      </c>
      <c r="E31" s="9">
        <v>30</v>
      </c>
      <c r="F31" s="9">
        <v>2</v>
      </c>
      <c r="G31" s="10">
        <f t="shared" si="2"/>
        <v>20</v>
      </c>
      <c r="J31" s="6">
        <v>18</v>
      </c>
      <c r="K31" s="178" t="s">
        <v>20</v>
      </c>
      <c r="L31" s="175" t="s">
        <v>30</v>
      </c>
      <c r="M31" s="168"/>
      <c r="N31" s="168"/>
      <c r="O31" s="168"/>
      <c r="P31" s="168"/>
      <c r="Q31" s="168"/>
      <c r="R31" s="168"/>
      <c r="S31" s="168"/>
      <c r="T31" s="168"/>
      <c r="U31" s="169"/>
      <c r="V31" s="179"/>
      <c r="W31" s="169"/>
      <c r="X31" s="169"/>
      <c r="Y31" s="169"/>
      <c r="Z31" s="169"/>
      <c r="AA31" s="169"/>
      <c r="AB31" s="169"/>
      <c r="AC31" s="170"/>
      <c r="AD31" s="176"/>
      <c r="AE31" s="170">
        <v>10</v>
      </c>
      <c r="AF31" s="168"/>
      <c r="AG31" s="170">
        <v>20</v>
      </c>
      <c r="AH31" s="168"/>
      <c r="AI31" s="168"/>
      <c r="AJ31" s="168"/>
      <c r="AK31" s="168"/>
      <c r="AL31" s="168"/>
      <c r="AM31" s="168"/>
      <c r="AN31" s="168"/>
      <c r="AO31" s="168"/>
      <c r="AP31" s="168"/>
      <c r="AQ31" s="168"/>
      <c r="AR31" s="168"/>
      <c r="AS31" s="168">
        <f t="shared" si="6"/>
        <v>30</v>
      </c>
      <c r="AT31" s="168">
        <f t="shared" si="7"/>
        <v>30</v>
      </c>
      <c r="AU31" s="170" t="s">
        <v>305</v>
      </c>
      <c r="AV31" s="171">
        <v>2</v>
      </c>
      <c r="AW31" s="174">
        <f t="shared" si="3"/>
        <v>30</v>
      </c>
      <c r="AX31" s="187">
        <f t="shared" si="4"/>
        <v>2</v>
      </c>
      <c r="AY31" s="188">
        <f t="shared" si="5"/>
        <v>20</v>
      </c>
    </row>
    <row r="32" spans="2:51" ht="127.5" x14ac:dyDescent="0.25">
      <c r="B32" s="6">
        <v>19</v>
      </c>
      <c r="C32" s="13" t="s">
        <v>20</v>
      </c>
      <c r="D32" s="11" t="s">
        <v>31</v>
      </c>
      <c r="E32" s="9">
        <v>20</v>
      </c>
      <c r="F32" s="9">
        <v>2</v>
      </c>
      <c r="G32" s="10">
        <f t="shared" si="2"/>
        <v>30</v>
      </c>
      <c r="J32" s="6">
        <v>19</v>
      </c>
      <c r="K32" s="178" t="s">
        <v>20</v>
      </c>
      <c r="L32" s="130" t="s">
        <v>31</v>
      </c>
      <c r="M32" s="168"/>
      <c r="N32" s="168"/>
      <c r="O32" s="168"/>
      <c r="P32" s="168"/>
      <c r="Q32" s="168"/>
      <c r="R32" s="168"/>
      <c r="S32" s="168"/>
      <c r="T32" s="168"/>
      <c r="U32" s="169"/>
      <c r="V32" s="179"/>
      <c r="W32" s="169"/>
      <c r="X32" s="169"/>
      <c r="Y32" s="169"/>
      <c r="Z32" s="169"/>
      <c r="AA32" s="169"/>
      <c r="AB32" s="169"/>
      <c r="AC32" s="170"/>
      <c r="AD32" s="176"/>
      <c r="AE32" s="170">
        <v>10</v>
      </c>
      <c r="AF32" s="168"/>
      <c r="AG32" s="170">
        <v>10</v>
      </c>
      <c r="AH32" s="168"/>
      <c r="AI32" s="168"/>
      <c r="AJ32" s="168"/>
      <c r="AK32" s="168"/>
      <c r="AL32" s="168"/>
      <c r="AM32" s="168"/>
      <c r="AN32" s="168"/>
      <c r="AO32" s="168"/>
      <c r="AP32" s="168"/>
      <c r="AQ32" s="168"/>
      <c r="AR32" s="168"/>
      <c r="AS32" s="168">
        <f t="shared" si="6"/>
        <v>20</v>
      </c>
      <c r="AT32" s="168">
        <f t="shared" si="7"/>
        <v>20</v>
      </c>
      <c r="AU32" s="170" t="s">
        <v>302</v>
      </c>
      <c r="AV32" s="171">
        <v>2</v>
      </c>
      <c r="AW32" s="174">
        <f t="shared" si="3"/>
        <v>20</v>
      </c>
      <c r="AX32" s="187">
        <f t="shared" si="4"/>
        <v>2</v>
      </c>
      <c r="AY32" s="188">
        <f t="shared" si="5"/>
        <v>30</v>
      </c>
    </row>
    <row r="33" spans="2:51" ht="89.25" x14ac:dyDescent="0.25">
      <c r="B33" s="6">
        <v>20</v>
      </c>
      <c r="C33" s="13" t="s">
        <v>20</v>
      </c>
      <c r="D33" s="11" t="s">
        <v>32</v>
      </c>
      <c r="E33" s="9">
        <v>20</v>
      </c>
      <c r="F33" s="9">
        <v>2</v>
      </c>
      <c r="G33" s="10">
        <f t="shared" si="2"/>
        <v>30</v>
      </c>
      <c r="J33" s="6">
        <v>20</v>
      </c>
      <c r="K33" s="178" t="s">
        <v>20</v>
      </c>
      <c r="L33" s="130" t="s">
        <v>32</v>
      </c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>
        <f t="shared" si="0"/>
        <v>0</v>
      </c>
      <c r="AB33" s="169">
        <f t="shared" si="1"/>
        <v>0</v>
      </c>
      <c r="AC33" s="170"/>
      <c r="AD33" s="176"/>
      <c r="AE33" s="170">
        <v>10</v>
      </c>
      <c r="AF33" s="168"/>
      <c r="AG33" s="170">
        <v>10</v>
      </c>
      <c r="AH33" s="168"/>
      <c r="AI33" s="168"/>
      <c r="AJ33" s="168"/>
      <c r="AK33" s="168"/>
      <c r="AL33" s="168"/>
      <c r="AM33" s="168"/>
      <c r="AN33" s="168"/>
      <c r="AO33" s="168"/>
      <c r="AP33" s="168"/>
      <c r="AQ33" s="168"/>
      <c r="AR33" s="168"/>
      <c r="AS33" s="168">
        <f t="shared" si="6"/>
        <v>20</v>
      </c>
      <c r="AT33" s="168">
        <f t="shared" si="7"/>
        <v>20</v>
      </c>
      <c r="AU33" s="170" t="s">
        <v>302</v>
      </c>
      <c r="AV33" s="171">
        <v>2</v>
      </c>
      <c r="AW33" s="174">
        <f t="shared" si="3"/>
        <v>20</v>
      </c>
      <c r="AX33" s="187">
        <f t="shared" si="4"/>
        <v>2</v>
      </c>
      <c r="AY33" s="188">
        <f t="shared" si="5"/>
        <v>30</v>
      </c>
    </row>
    <row r="34" spans="2:51" ht="38.25" x14ac:dyDescent="0.25">
      <c r="B34" s="6">
        <v>21</v>
      </c>
      <c r="C34" s="13" t="s">
        <v>20</v>
      </c>
      <c r="D34" s="14" t="s">
        <v>33</v>
      </c>
      <c r="E34" s="9">
        <v>50</v>
      </c>
      <c r="F34" s="9">
        <v>2</v>
      </c>
      <c r="G34" s="10">
        <f t="shared" si="2"/>
        <v>0</v>
      </c>
      <c r="J34" s="6">
        <v>21</v>
      </c>
      <c r="K34" s="178" t="s">
        <v>20</v>
      </c>
      <c r="L34" s="67" t="s">
        <v>33</v>
      </c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69"/>
      <c r="X34" s="169"/>
      <c r="Y34" s="169"/>
      <c r="Z34" s="169"/>
      <c r="AA34" s="169">
        <f t="shared" si="0"/>
        <v>0</v>
      </c>
      <c r="AB34" s="169">
        <f t="shared" si="1"/>
        <v>0</v>
      </c>
      <c r="AC34" s="170"/>
      <c r="AD34" s="176">
        <v>0</v>
      </c>
      <c r="AE34" s="170"/>
      <c r="AF34" s="168"/>
      <c r="AG34" s="168"/>
      <c r="AH34" s="168"/>
      <c r="AI34" s="168"/>
      <c r="AJ34" s="168"/>
      <c r="AK34" s="168"/>
      <c r="AL34" s="168"/>
      <c r="AM34" s="168"/>
      <c r="AN34" s="168"/>
      <c r="AO34" s="168"/>
      <c r="AP34" s="168"/>
      <c r="AQ34" s="168">
        <v>50</v>
      </c>
      <c r="AR34" s="168"/>
      <c r="AS34" s="168">
        <f t="shared" si="6"/>
        <v>50</v>
      </c>
      <c r="AT34" s="168">
        <f>SUM(AE34:AR34)</f>
        <v>50</v>
      </c>
      <c r="AU34" s="170" t="s">
        <v>305</v>
      </c>
      <c r="AV34" s="171">
        <v>2</v>
      </c>
      <c r="AW34" s="174">
        <f t="shared" si="3"/>
        <v>50</v>
      </c>
      <c r="AX34" s="187">
        <f t="shared" si="4"/>
        <v>2</v>
      </c>
      <c r="AY34" s="188">
        <v>0</v>
      </c>
    </row>
    <row r="35" spans="2:51" ht="39" thickBot="1" x14ac:dyDescent="0.3">
      <c r="B35" s="6">
        <v>22</v>
      </c>
      <c r="C35" s="13" t="s">
        <v>20</v>
      </c>
      <c r="D35" s="15" t="s">
        <v>34</v>
      </c>
      <c r="E35" s="9">
        <v>50</v>
      </c>
      <c r="F35" s="9">
        <v>2</v>
      </c>
      <c r="G35" s="10">
        <f t="shared" si="2"/>
        <v>0</v>
      </c>
      <c r="J35" s="6">
        <v>22</v>
      </c>
      <c r="K35" s="178" t="s">
        <v>20</v>
      </c>
      <c r="L35" s="131" t="s">
        <v>34</v>
      </c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70"/>
      <c r="AD35" s="176"/>
      <c r="AE35" s="170"/>
      <c r="AF35" s="168"/>
      <c r="AG35" s="168"/>
      <c r="AH35" s="168"/>
      <c r="AI35" s="168"/>
      <c r="AJ35" s="168"/>
      <c r="AK35" s="168"/>
      <c r="AL35" s="168"/>
      <c r="AM35" s="168"/>
      <c r="AN35" s="168"/>
      <c r="AO35" s="168"/>
      <c r="AP35" s="168"/>
      <c r="AQ35" s="168">
        <v>50</v>
      </c>
      <c r="AR35" s="168"/>
      <c r="AS35" s="168">
        <f t="shared" si="6"/>
        <v>50</v>
      </c>
      <c r="AT35" s="168">
        <f>SUM(AE35:AR35)</f>
        <v>50</v>
      </c>
      <c r="AU35" s="170" t="s">
        <v>305</v>
      </c>
      <c r="AV35" s="171">
        <v>2</v>
      </c>
      <c r="AW35" s="174">
        <f t="shared" si="3"/>
        <v>50</v>
      </c>
      <c r="AX35" s="187">
        <f t="shared" si="4"/>
        <v>2</v>
      </c>
      <c r="AY35" s="188">
        <v>0</v>
      </c>
    </row>
    <row r="36" spans="2:51" ht="15.75" thickBot="1" x14ac:dyDescent="0.3">
      <c r="B36" s="108"/>
      <c r="C36" s="108"/>
      <c r="D36" s="108"/>
      <c r="E36" s="16">
        <f>SUM(E14:E35)</f>
        <v>740</v>
      </c>
      <c r="F36" s="16">
        <f>SUM(F14:F35)</f>
        <v>61</v>
      </c>
      <c r="G36" s="16">
        <f>SUM(G14:G35)</f>
        <v>845</v>
      </c>
      <c r="J36" s="180" t="s">
        <v>306</v>
      </c>
      <c r="K36" s="181"/>
      <c r="L36" s="182"/>
      <c r="M36" s="183">
        <f t="shared" ref="M36:AB36" si="8">SUM(M14:M35)</f>
        <v>105</v>
      </c>
      <c r="N36" s="184">
        <f t="shared" si="8"/>
        <v>0</v>
      </c>
      <c r="O36" s="184">
        <f t="shared" si="8"/>
        <v>95</v>
      </c>
      <c r="P36" s="184">
        <f t="shared" si="8"/>
        <v>30</v>
      </c>
      <c r="Q36" s="184">
        <f t="shared" si="8"/>
        <v>20</v>
      </c>
      <c r="R36" s="184">
        <f t="shared" si="8"/>
        <v>0</v>
      </c>
      <c r="S36" s="184">
        <f t="shared" si="8"/>
        <v>0</v>
      </c>
      <c r="T36" s="184">
        <f t="shared" si="8"/>
        <v>0</v>
      </c>
      <c r="U36" s="184">
        <f t="shared" si="8"/>
        <v>0</v>
      </c>
      <c r="V36" s="184">
        <f t="shared" si="8"/>
        <v>30</v>
      </c>
      <c r="W36" s="184">
        <f t="shared" si="8"/>
        <v>0</v>
      </c>
      <c r="X36" s="184">
        <f t="shared" si="8"/>
        <v>30</v>
      </c>
      <c r="Y36" s="184">
        <f t="shared" si="8"/>
        <v>0</v>
      </c>
      <c r="Z36" s="184">
        <f t="shared" si="8"/>
        <v>0</v>
      </c>
      <c r="AA36" s="184">
        <f t="shared" si="8"/>
        <v>310</v>
      </c>
      <c r="AB36" s="185">
        <f t="shared" si="8"/>
        <v>310</v>
      </c>
      <c r="AC36" s="184"/>
      <c r="AD36" s="184">
        <f t="shared" ref="AD36:AT36" si="9">SUM(AD14:AD35)</f>
        <v>30</v>
      </c>
      <c r="AE36" s="184">
        <f t="shared" si="9"/>
        <v>125</v>
      </c>
      <c r="AF36" s="184">
        <f t="shared" si="9"/>
        <v>0</v>
      </c>
      <c r="AG36" s="184">
        <f t="shared" si="9"/>
        <v>145</v>
      </c>
      <c r="AH36" s="184">
        <f t="shared" si="9"/>
        <v>0</v>
      </c>
      <c r="AI36" s="184">
        <f t="shared" si="9"/>
        <v>0</v>
      </c>
      <c r="AJ36" s="184">
        <f t="shared" si="9"/>
        <v>0</v>
      </c>
      <c r="AK36" s="184">
        <f t="shared" si="9"/>
        <v>0</v>
      </c>
      <c r="AL36" s="184">
        <f t="shared" si="9"/>
        <v>0</v>
      </c>
      <c r="AM36" s="184">
        <f t="shared" si="9"/>
        <v>0</v>
      </c>
      <c r="AN36" s="184">
        <f t="shared" si="9"/>
        <v>30</v>
      </c>
      <c r="AO36" s="184">
        <f t="shared" si="9"/>
        <v>0</v>
      </c>
      <c r="AP36" s="184">
        <f t="shared" si="9"/>
        <v>30</v>
      </c>
      <c r="AQ36" s="184">
        <f t="shared" si="9"/>
        <v>100</v>
      </c>
      <c r="AR36" s="184">
        <f t="shared" si="9"/>
        <v>0</v>
      </c>
      <c r="AS36" s="184">
        <f t="shared" si="9"/>
        <v>430</v>
      </c>
      <c r="AT36" s="185">
        <f t="shared" si="9"/>
        <v>430</v>
      </c>
      <c r="AU36" s="184"/>
      <c r="AV36" s="183">
        <f>SUM(AV14:AV35)</f>
        <v>30</v>
      </c>
      <c r="AW36" s="183">
        <f>SUM(AB36,AT36)</f>
        <v>740</v>
      </c>
      <c r="AX36" s="185">
        <f>SUM(AD36,AV36)</f>
        <v>60</v>
      </c>
      <c r="AY36" s="189"/>
    </row>
    <row r="37" spans="2:51" ht="15.75" thickBot="1" x14ac:dyDescent="0.3">
      <c r="B37" s="109" t="s">
        <v>35</v>
      </c>
      <c r="C37" s="109"/>
      <c r="D37" s="109"/>
      <c r="E37" s="109"/>
      <c r="F37" s="109"/>
      <c r="G37" s="110"/>
      <c r="J37" s="213" t="s">
        <v>311</v>
      </c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W37" s="213"/>
      <c r="X37" s="213"/>
      <c r="Y37" s="213"/>
      <c r="Z37" s="213"/>
      <c r="AA37" s="213"/>
      <c r="AB37" s="213"/>
      <c r="AC37" s="213"/>
      <c r="AD37" s="213"/>
      <c r="AE37" s="213"/>
      <c r="AF37" s="213"/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</row>
    <row r="38" spans="2:51" ht="15.75" customHeight="1" x14ac:dyDescent="0.25">
      <c r="B38" s="17">
        <v>1</v>
      </c>
      <c r="C38" s="18" t="s">
        <v>11</v>
      </c>
      <c r="D38" s="19" t="s">
        <v>36</v>
      </c>
      <c r="E38" s="9">
        <v>25</v>
      </c>
      <c r="F38" s="9">
        <v>2</v>
      </c>
      <c r="G38" s="10">
        <f t="shared" si="2"/>
        <v>25</v>
      </c>
      <c r="J38" s="155">
        <v>1</v>
      </c>
      <c r="K38" s="190" t="s">
        <v>11</v>
      </c>
      <c r="L38" s="191" t="s">
        <v>36</v>
      </c>
      <c r="M38" s="162">
        <v>10</v>
      </c>
      <c r="N38" s="162">
        <v>15</v>
      </c>
      <c r="O38" s="162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>
        <f>SUM(M38:Y38)</f>
        <v>25</v>
      </c>
      <c r="AB38" s="160">
        <f>SUM(M38:Z38)</f>
        <v>25</v>
      </c>
      <c r="AC38" s="162" t="s">
        <v>302</v>
      </c>
      <c r="AD38" s="163">
        <v>1</v>
      </c>
      <c r="AE38" s="160"/>
      <c r="AF38" s="160"/>
      <c r="AG38" s="160"/>
      <c r="AH38" s="160"/>
      <c r="AI38" s="160"/>
      <c r="AJ38" s="160"/>
      <c r="AK38" s="160"/>
      <c r="AL38" s="160"/>
      <c r="AM38" s="160"/>
      <c r="AN38" s="160"/>
      <c r="AO38" s="160"/>
      <c r="AP38" s="160"/>
      <c r="AQ38" s="160"/>
      <c r="AR38" s="160"/>
      <c r="AS38" s="160"/>
      <c r="AT38" s="160"/>
      <c r="AU38" s="156"/>
      <c r="AV38" s="165"/>
      <c r="AW38" s="192">
        <f>AB38+AT38</f>
        <v>25</v>
      </c>
      <c r="AX38" s="186">
        <f>AD38+AV38</f>
        <v>1</v>
      </c>
      <c r="AY38" s="212">
        <v>10</v>
      </c>
    </row>
    <row r="39" spans="2:51" ht="25.5" x14ac:dyDescent="0.25">
      <c r="B39" s="6">
        <v>2</v>
      </c>
      <c r="C39" s="18" t="s">
        <v>11</v>
      </c>
      <c r="D39" s="20" t="s">
        <v>37</v>
      </c>
      <c r="E39" s="9">
        <v>25</v>
      </c>
      <c r="F39" s="9">
        <v>2</v>
      </c>
      <c r="G39" s="10">
        <f t="shared" si="2"/>
        <v>25</v>
      </c>
      <c r="J39" s="6">
        <v>2</v>
      </c>
      <c r="K39" s="60" t="s">
        <v>11</v>
      </c>
      <c r="L39" s="131" t="s">
        <v>37</v>
      </c>
      <c r="M39" s="170">
        <v>10</v>
      </c>
      <c r="N39" s="170">
        <v>15</v>
      </c>
      <c r="O39" s="170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>
        <f>SUM(M39:Y39)</f>
        <v>25</v>
      </c>
      <c r="AB39" s="168">
        <f t="shared" ref="AB39:AB50" si="10">SUM(M39:Z39)</f>
        <v>25</v>
      </c>
      <c r="AC39" s="170" t="s">
        <v>302</v>
      </c>
      <c r="AD39" s="171">
        <v>1</v>
      </c>
      <c r="AE39" s="168"/>
      <c r="AF39" s="168"/>
      <c r="AG39" s="168"/>
      <c r="AH39" s="168"/>
      <c r="AI39" s="168"/>
      <c r="AJ39" s="168"/>
      <c r="AK39" s="168"/>
      <c r="AL39" s="168"/>
      <c r="AM39" s="168"/>
      <c r="AN39" s="168"/>
      <c r="AO39" s="168"/>
      <c r="AP39" s="168"/>
      <c r="AQ39" s="168"/>
      <c r="AR39" s="168"/>
      <c r="AS39" s="168"/>
      <c r="AT39" s="168"/>
      <c r="AU39" s="62"/>
      <c r="AV39" s="174"/>
      <c r="AW39" s="193">
        <f t="shared" ref="AW39:AW65" si="11">AB39+AT39</f>
        <v>25</v>
      </c>
      <c r="AX39" s="210">
        <f t="shared" ref="AX39:AX65" si="12">AD39+AV39</f>
        <v>1</v>
      </c>
      <c r="AY39" s="212">
        <v>10</v>
      </c>
    </row>
    <row r="40" spans="2:51" ht="38.25" x14ac:dyDescent="0.25">
      <c r="B40" s="6">
        <v>3</v>
      </c>
      <c r="C40" s="18" t="s">
        <v>11</v>
      </c>
      <c r="D40" s="20" t="s">
        <v>38</v>
      </c>
      <c r="E40" s="9">
        <v>30</v>
      </c>
      <c r="F40" s="9">
        <v>3</v>
      </c>
      <c r="G40" s="10">
        <f t="shared" si="2"/>
        <v>45</v>
      </c>
      <c r="J40" s="6">
        <v>3</v>
      </c>
      <c r="K40" s="60" t="s">
        <v>11</v>
      </c>
      <c r="L40" s="131" t="s">
        <v>38</v>
      </c>
      <c r="M40" s="170">
        <v>10</v>
      </c>
      <c r="N40" s="170"/>
      <c r="O40" s="170"/>
      <c r="P40" s="168">
        <v>20</v>
      </c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>
        <f t="shared" ref="AA40:AA50" si="13">SUM(M40:Y40)</f>
        <v>30</v>
      </c>
      <c r="AB40" s="168">
        <f t="shared" si="10"/>
        <v>30</v>
      </c>
      <c r="AC40" s="170" t="s">
        <v>303</v>
      </c>
      <c r="AD40" s="171">
        <v>2</v>
      </c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168"/>
      <c r="AT40" s="168"/>
      <c r="AU40" s="173"/>
      <c r="AV40" s="174"/>
      <c r="AW40" s="193">
        <f t="shared" si="11"/>
        <v>30</v>
      </c>
      <c r="AX40" s="210">
        <f t="shared" si="12"/>
        <v>2</v>
      </c>
      <c r="AY40" s="212">
        <f>AX40*25-AW40</f>
        <v>20</v>
      </c>
    </row>
    <row r="41" spans="2:51" ht="38.25" x14ac:dyDescent="0.25">
      <c r="B41" s="6">
        <v>4</v>
      </c>
      <c r="C41" s="18" t="s">
        <v>11</v>
      </c>
      <c r="D41" s="20" t="s">
        <v>39</v>
      </c>
      <c r="E41" s="9">
        <v>25</v>
      </c>
      <c r="F41" s="9">
        <v>3</v>
      </c>
      <c r="G41" s="10">
        <f t="shared" si="2"/>
        <v>50</v>
      </c>
      <c r="J41" s="6">
        <v>4</v>
      </c>
      <c r="K41" s="60" t="s">
        <v>11</v>
      </c>
      <c r="L41" s="131" t="s">
        <v>39</v>
      </c>
      <c r="M41" s="170">
        <v>10</v>
      </c>
      <c r="N41" s="170">
        <v>15</v>
      </c>
      <c r="O41" s="170"/>
      <c r="P41" s="168"/>
      <c r="Q41" s="168"/>
      <c r="R41" s="168"/>
      <c r="S41" s="168"/>
      <c r="T41" s="168"/>
      <c r="U41" s="168"/>
      <c r="V41" s="168"/>
      <c r="W41" s="168"/>
      <c r="X41" s="168"/>
      <c r="Y41" s="168"/>
      <c r="Z41" s="168"/>
      <c r="AA41" s="168">
        <f t="shared" si="13"/>
        <v>25</v>
      </c>
      <c r="AB41" s="168">
        <f t="shared" si="10"/>
        <v>25</v>
      </c>
      <c r="AC41" s="170" t="s">
        <v>303</v>
      </c>
      <c r="AD41" s="171">
        <v>2</v>
      </c>
      <c r="AE41" s="168"/>
      <c r="AF41" s="168"/>
      <c r="AG41" s="168"/>
      <c r="AH41" s="168"/>
      <c r="AI41" s="168"/>
      <c r="AJ41" s="168"/>
      <c r="AK41" s="168"/>
      <c r="AL41" s="168"/>
      <c r="AM41" s="168"/>
      <c r="AN41" s="168"/>
      <c r="AO41" s="168"/>
      <c r="AP41" s="168"/>
      <c r="AQ41" s="168"/>
      <c r="AR41" s="168"/>
      <c r="AS41" s="168"/>
      <c r="AT41" s="168"/>
      <c r="AU41" s="173"/>
      <c r="AV41" s="174"/>
      <c r="AW41" s="193">
        <f t="shared" si="11"/>
        <v>25</v>
      </c>
      <c r="AX41" s="210">
        <f t="shared" si="12"/>
        <v>2</v>
      </c>
      <c r="AY41" s="212">
        <f t="shared" ref="AY41:AY65" si="14">AX41*25-AW41</f>
        <v>25</v>
      </c>
    </row>
    <row r="42" spans="2:51" ht="51" x14ac:dyDescent="0.25">
      <c r="B42" s="6">
        <v>5</v>
      </c>
      <c r="C42" s="18" t="s">
        <v>11</v>
      </c>
      <c r="D42" s="21" t="s">
        <v>40</v>
      </c>
      <c r="E42" s="9">
        <v>15</v>
      </c>
      <c r="F42" s="9">
        <v>2</v>
      </c>
      <c r="G42" s="10">
        <f t="shared" si="2"/>
        <v>35</v>
      </c>
      <c r="J42" s="6">
        <v>5</v>
      </c>
      <c r="K42" s="60" t="s">
        <v>11</v>
      </c>
      <c r="L42" s="130" t="s">
        <v>40</v>
      </c>
      <c r="M42" s="171"/>
      <c r="N42" s="194"/>
      <c r="O42" s="194">
        <v>15</v>
      </c>
      <c r="P42" s="168"/>
      <c r="Q42" s="168"/>
      <c r="R42" s="168"/>
      <c r="S42" s="168"/>
      <c r="T42" s="168"/>
      <c r="U42" s="168"/>
      <c r="V42" s="168"/>
      <c r="W42" s="168"/>
      <c r="X42" s="168"/>
      <c r="Y42" s="168"/>
      <c r="Z42" s="168"/>
      <c r="AA42" s="168">
        <f t="shared" si="13"/>
        <v>15</v>
      </c>
      <c r="AB42" s="168">
        <f t="shared" si="10"/>
        <v>15</v>
      </c>
      <c r="AC42" s="170" t="s">
        <v>302</v>
      </c>
      <c r="AD42" s="171">
        <v>2</v>
      </c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168"/>
      <c r="AT42" s="168"/>
      <c r="AU42" s="62"/>
      <c r="AV42" s="174"/>
      <c r="AW42" s="193">
        <f t="shared" si="11"/>
        <v>15</v>
      </c>
      <c r="AX42" s="210">
        <f t="shared" si="12"/>
        <v>2</v>
      </c>
      <c r="AY42" s="212">
        <f t="shared" si="14"/>
        <v>35</v>
      </c>
    </row>
    <row r="43" spans="2:51" ht="38.25" x14ac:dyDescent="0.25">
      <c r="B43" s="6">
        <v>6</v>
      </c>
      <c r="C43" s="18" t="s">
        <v>11</v>
      </c>
      <c r="D43" s="21" t="s">
        <v>41</v>
      </c>
      <c r="E43" s="9">
        <v>30</v>
      </c>
      <c r="F43" s="9">
        <v>3</v>
      </c>
      <c r="G43" s="10">
        <f t="shared" si="2"/>
        <v>45</v>
      </c>
      <c r="J43" s="6">
        <v>6</v>
      </c>
      <c r="K43" s="60" t="s">
        <v>11</v>
      </c>
      <c r="L43" s="130" t="s">
        <v>41</v>
      </c>
      <c r="M43" s="194">
        <v>15</v>
      </c>
      <c r="N43" s="194"/>
      <c r="O43" s="194">
        <v>15</v>
      </c>
      <c r="P43" s="168"/>
      <c r="Q43" s="168"/>
      <c r="R43" s="168"/>
      <c r="S43" s="168"/>
      <c r="T43" s="168"/>
      <c r="U43" s="168"/>
      <c r="V43" s="168"/>
      <c r="W43" s="168"/>
      <c r="X43" s="168"/>
      <c r="Y43" s="168"/>
      <c r="Z43" s="168"/>
      <c r="AA43" s="168">
        <f t="shared" si="13"/>
        <v>30</v>
      </c>
      <c r="AB43" s="168">
        <f t="shared" si="10"/>
        <v>30</v>
      </c>
      <c r="AC43" s="170" t="s">
        <v>303</v>
      </c>
      <c r="AD43" s="171">
        <v>2</v>
      </c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68"/>
      <c r="AT43" s="168"/>
      <c r="AU43" s="62"/>
      <c r="AV43" s="174"/>
      <c r="AW43" s="193">
        <f t="shared" si="11"/>
        <v>30</v>
      </c>
      <c r="AX43" s="210">
        <f t="shared" si="12"/>
        <v>2</v>
      </c>
      <c r="AY43" s="212">
        <f t="shared" si="14"/>
        <v>20</v>
      </c>
    </row>
    <row r="44" spans="2:51" ht="63.75" x14ac:dyDescent="0.25">
      <c r="B44" s="6">
        <v>7</v>
      </c>
      <c r="C44" s="18" t="s">
        <v>11</v>
      </c>
      <c r="D44" s="21" t="s">
        <v>42</v>
      </c>
      <c r="E44" s="9">
        <v>30</v>
      </c>
      <c r="F44" s="9">
        <v>2</v>
      </c>
      <c r="G44" s="10">
        <f t="shared" si="2"/>
        <v>20</v>
      </c>
      <c r="J44" s="6">
        <v>7</v>
      </c>
      <c r="K44" s="60" t="s">
        <v>11</v>
      </c>
      <c r="L44" s="130" t="s">
        <v>42</v>
      </c>
      <c r="M44" s="170">
        <v>15</v>
      </c>
      <c r="N44" s="170"/>
      <c r="O44" s="170">
        <v>15</v>
      </c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8">
        <f t="shared" si="13"/>
        <v>30</v>
      </c>
      <c r="AB44" s="168">
        <f t="shared" si="10"/>
        <v>30</v>
      </c>
      <c r="AC44" s="170" t="s">
        <v>302</v>
      </c>
      <c r="AD44" s="171">
        <v>2</v>
      </c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168"/>
      <c r="AT44" s="168"/>
      <c r="AU44" s="62"/>
      <c r="AV44" s="174"/>
      <c r="AW44" s="193">
        <f t="shared" si="11"/>
        <v>30</v>
      </c>
      <c r="AX44" s="210">
        <f t="shared" si="12"/>
        <v>2</v>
      </c>
      <c r="AY44" s="212">
        <f t="shared" si="14"/>
        <v>20</v>
      </c>
    </row>
    <row r="45" spans="2:51" ht="76.5" x14ac:dyDescent="0.25">
      <c r="B45" s="6">
        <v>8</v>
      </c>
      <c r="C45" s="18" t="s">
        <v>11</v>
      </c>
      <c r="D45" s="21" t="s">
        <v>43</v>
      </c>
      <c r="E45" s="9">
        <v>25</v>
      </c>
      <c r="F45" s="9">
        <v>3</v>
      </c>
      <c r="G45" s="10">
        <f t="shared" si="2"/>
        <v>50</v>
      </c>
      <c r="J45" s="6">
        <v>8</v>
      </c>
      <c r="K45" s="60" t="s">
        <v>11</v>
      </c>
      <c r="L45" s="130" t="s">
        <v>309</v>
      </c>
      <c r="M45" s="170">
        <v>10</v>
      </c>
      <c r="N45" s="170"/>
      <c r="O45" s="170"/>
      <c r="P45" s="168">
        <v>15</v>
      </c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>
        <f t="shared" si="13"/>
        <v>25</v>
      </c>
      <c r="AB45" s="168">
        <f t="shared" si="10"/>
        <v>25</v>
      </c>
      <c r="AC45" s="170" t="s">
        <v>302</v>
      </c>
      <c r="AD45" s="171">
        <v>2</v>
      </c>
      <c r="AE45" s="168"/>
      <c r="AF45" s="168"/>
      <c r="AG45" s="168"/>
      <c r="AH45" s="168"/>
      <c r="AI45" s="168"/>
      <c r="AJ45" s="168"/>
      <c r="AK45" s="168"/>
      <c r="AL45" s="168"/>
      <c r="AM45" s="168"/>
      <c r="AN45" s="168"/>
      <c r="AO45" s="168"/>
      <c r="AP45" s="168"/>
      <c r="AQ45" s="168"/>
      <c r="AR45" s="168"/>
      <c r="AS45" s="168"/>
      <c r="AT45" s="168"/>
      <c r="AU45" s="62"/>
      <c r="AV45" s="174"/>
      <c r="AW45" s="193">
        <f t="shared" si="11"/>
        <v>25</v>
      </c>
      <c r="AX45" s="210">
        <f t="shared" si="12"/>
        <v>2</v>
      </c>
      <c r="AY45" s="212">
        <f t="shared" si="14"/>
        <v>25</v>
      </c>
    </row>
    <row r="46" spans="2:51" ht="63.75" x14ac:dyDescent="0.25">
      <c r="B46" s="6">
        <v>9</v>
      </c>
      <c r="C46" s="18" t="s">
        <v>11</v>
      </c>
      <c r="D46" s="22" t="s">
        <v>44</v>
      </c>
      <c r="E46" s="9">
        <v>35</v>
      </c>
      <c r="F46" s="9">
        <v>3</v>
      </c>
      <c r="G46" s="10">
        <f t="shared" si="2"/>
        <v>40</v>
      </c>
      <c r="J46" s="6">
        <v>9</v>
      </c>
      <c r="K46" s="60" t="s">
        <v>11</v>
      </c>
      <c r="L46" s="130" t="s">
        <v>44</v>
      </c>
      <c r="M46" s="170">
        <v>15</v>
      </c>
      <c r="N46" s="170"/>
      <c r="O46" s="170"/>
      <c r="P46" s="168">
        <v>20</v>
      </c>
      <c r="Q46" s="168"/>
      <c r="R46" s="168"/>
      <c r="S46" s="168"/>
      <c r="T46" s="168"/>
      <c r="U46" s="168"/>
      <c r="V46" s="168"/>
      <c r="W46" s="168"/>
      <c r="X46" s="168"/>
      <c r="Y46" s="168"/>
      <c r="Z46" s="168"/>
      <c r="AA46" s="168">
        <f t="shared" si="13"/>
        <v>35</v>
      </c>
      <c r="AB46" s="168">
        <f t="shared" si="10"/>
        <v>35</v>
      </c>
      <c r="AC46" s="170" t="s">
        <v>303</v>
      </c>
      <c r="AD46" s="171">
        <v>3</v>
      </c>
      <c r="AE46" s="168"/>
      <c r="AF46" s="168"/>
      <c r="AG46" s="168"/>
      <c r="AH46" s="168"/>
      <c r="AI46" s="168"/>
      <c r="AJ46" s="168"/>
      <c r="AK46" s="168"/>
      <c r="AL46" s="168"/>
      <c r="AM46" s="168"/>
      <c r="AN46" s="168"/>
      <c r="AO46" s="168"/>
      <c r="AP46" s="168"/>
      <c r="AQ46" s="168"/>
      <c r="AR46" s="168"/>
      <c r="AS46" s="168"/>
      <c r="AT46" s="168"/>
      <c r="AU46" s="62"/>
      <c r="AV46" s="174"/>
      <c r="AW46" s="193">
        <f t="shared" si="11"/>
        <v>35</v>
      </c>
      <c r="AX46" s="210">
        <f t="shared" si="12"/>
        <v>3</v>
      </c>
      <c r="AY46" s="212">
        <f t="shared" si="14"/>
        <v>40</v>
      </c>
    </row>
    <row r="47" spans="2:51" ht="89.25" x14ac:dyDescent="0.25">
      <c r="B47" s="6">
        <v>10</v>
      </c>
      <c r="C47" s="13" t="s">
        <v>20</v>
      </c>
      <c r="D47" s="20" t="s">
        <v>45</v>
      </c>
      <c r="E47" s="9">
        <v>25</v>
      </c>
      <c r="F47" s="9">
        <v>2</v>
      </c>
      <c r="G47" s="10">
        <f t="shared" si="2"/>
        <v>25</v>
      </c>
      <c r="J47" s="6">
        <v>10</v>
      </c>
      <c r="K47" s="178" t="s">
        <v>20</v>
      </c>
      <c r="L47" s="131" t="s">
        <v>45</v>
      </c>
      <c r="M47" s="170">
        <v>10</v>
      </c>
      <c r="N47" s="170"/>
      <c r="O47" s="170">
        <v>15</v>
      </c>
      <c r="P47" s="168"/>
      <c r="Q47" s="168"/>
      <c r="R47" s="168"/>
      <c r="S47" s="168"/>
      <c r="T47" s="168"/>
      <c r="U47" s="168"/>
      <c r="V47" s="168"/>
      <c r="W47" s="168"/>
      <c r="X47" s="168"/>
      <c r="Y47" s="168"/>
      <c r="Z47" s="168"/>
      <c r="AA47" s="168">
        <f t="shared" si="13"/>
        <v>25</v>
      </c>
      <c r="AB47" s="168">
        <f t="shared" si="10"/>
        <v>25</v>
      </c>
      <c r="AC47" s="170" t="s">
        <v>302</v>
      </c>
      <c r="AD47" s="171">
        <v>2</v>
      </c>
      <c r="AE47" s="168"/>
      <c r="AF47" s="168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62"/>
      <c r="AV47" s="174"/>
      <c r="AW47" s="193">
        <f t="shared" si="11"/>
        <v>25</v>
      </c>
      <c r="AX47" s="210">
        <f t="shared" si="12"/>
        <v>2</v>
      </c>
      <c r="AY47" s="212">
        <f t="shared" si="14"/>
        <v>25</v>
      </c>
    </row>
    <row r="48" spans="2:51" ht="102" x14ac:dyDescent="0.25">
      <c r="B48" s="6">
        <v>11</v>
      </c>
      <c r="C48" s="13" t="s">
        <v>46</v>
      </c>
      <c r="D48" s="20" t="s">
        <v>47</v>
      </c>
      <c r="E48" s="9">
        <v>20</v>
      </c>
      <c r="F48" s="9">
        <v>3</v>
      </c>
      <c r="G48" s="10">
        <f t="shared" si="2"/>
        <v>55</v>
      </c>
      <c r="J48" s="6">
        <v>11</v>
      </c>
      <c r="K48" s="178" t="s">
        <v>46</v>
      </c>
      <c r="L48" s="131" t="s">
        <v>47</v>
      </c>
      <c r="M48" s="170">
        <v>10</v>
      </c>
      <c r="N48" s="170"/>
      <c r="O48" s="170">
        <v>10</v>
      </c>
      <c r="P48" s="168"/>
      <c r="Q48" s="168"/>
      <c r="R48" s="168"/>
      <c r="S48" s="168"/>
      <c r="T48" s="168"/>
      <c r="U48" s="168"/>
      <c r="V48" s="168"/>
      <c r="W48" s="168"/>
      <c r="X48" s="168"/>
      <c r="Y48" s="168"/>
      <c r="Z48" s="168"/>
      <c r="AA48" s="168">
        <f t="shared" si="13"/>
        <v>20</v>
      </c>
      <c r="AB48" s="168">
        <f t="shared" si="10"/>
        <v>20</v>
      </c>
      <c r="AC48" s="170" t="s">
        <v>305</v>
      </c>
      <c r="AD48" s="171">
        <v>3</v>
      </c>
      <c r="AE48" s="168"/>
      <c r="AF48" s="168"/>
      <c r="AG48" s="168"/>
      <c r="AH48" s="168"/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168"/>
      <c r="AT48" s="168"/>
      <c r="AU48" s="62"/>
      <c r="AV48" s="174"/>
      <c r="AW48" s="193">
        <f t="shared" si="11"/>
        <v>20</v>
      </c>
      <c r="AX48" s="210">
        <f t="shared" si="12"/>
        <v>3</v>
      </c>
      <c r="AY48" s="212">
        <f t="shared" si="14"/>
        <v>55</v>
      </c>
    </row>
    <row r="49" spans="2:51" ht="127.5" x14ac:dyDescent="0.25">
      <c r="B49" s="6">
        <v>12</v>
      </c>
      <c r="C49" s="13" t="s">
        <v>46</v>
      </c>
      <c r="D49" s="20" t="s">
        <v>48</v>
      </c>
      <c r="E49" s="9">
        <v>20</v>
      </c>
      <c r="F49" s="9">
        <v>3</v>
      </c>
      <c r="G49" s="10">
        <f t="shared" si="2"/>
        <v>55</v>
      </c>
      <c r="J49" s="6">
        <v>12</v>
      </c>
      <c r="K49" s="178" t="s">
        <v>46</v>
      </c>
      <c r="L49" s="131" t="s">
        <v>310</v>
      </c>
      <c r="M49" s="170">
        <v>10</v>
      </c>
      <c r="N49" s="170"/>
      <c r="O49" s="170">
        <v>10</v>
      </c>
      <c r="P49" s="168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>
        <f t="shared" si="13"/>
        <v>20</v>
      </c>
      <c r="AB49" s="168">
        <f t="shared" si="10"/>
        <v>20</v>
      </c>
      <c r="AC49" s="170" t="s">
        <v>305</v>
      </c>
      <c r="AD49" s="171">
        <v>3</v>
      </c>
      <c r="AE49" s="168"/>
      <c r="AF49" s="168"/>
      <c r="AG49" s="168"/>
      <c r="AH49" s="168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62"/>
      <c r="AV49" s="174"/>
      <c r="AW49" s="193">
        <f t="shared" si="11"/>
        <v>20</v>
      </c>
      <c r="AX49" s="210">
        <f t="shared" si="12"/>
        <v>3</v>
      </c>
      <c r="AY49" s="212">
        <f t="shared" si="14"/>
        <v>55</v>
      </c>
    </row>
    <row r="50" spans="2:51" ht="102" x14ac:dyDescent="0.25">
      <c r="B50" s="6">
        <v>13</v>
      </c>
      <c r="C50" s="13" t="s">
        <v>46</v>
      </c>
      <c r="D50" s="20" t="s">
        <v>49</v>
      </c>
      <c r="E50" s="9">
        <v>20</v>
      </c>
      <c r="F50" s="9">
        <v>3</v>
      </c>
      <c r="G50" s="10">
        <f t="shared" si="2"/>
        <v>55</v>
      </c>
      <c r="J50" s="6">
        <v>13</v>
      </c>
      <c r="K50" s="178" t="s">
        <v>46</v>
      </c>
      <c r="L50" s="131" t="s">
        <v>49</v>
      </c>
      <c r="M50" s="170">
        <v>10</v>
      </c>
      <c r="N50" s="170"/>
      <c r="O50" s="170">
        <v>10</v>
      </c>
      <c r="P50" s="168"/>
      <c r="Q50" s="168"/>
      <c r="R50" s="168"/>
      <c r="S50" s="168"/>
      <c r="T50" s="168"/>
      <c r="U50" s="168"/>
      <c r="V50" s="168"/>
      <c r="W50" s="168"/>
      <c r="X50" s="168"/>
      <c r="Y50" s="168"/>
      <c r="Z50" s="168"/>
      <c r="AA50" s="168">
        <f t="shared" si="13"/>
        <v>20</v>
      </c>
      <c r="AB50" s="168">
        <f t="shared" si="10"/>
        <v>20</v>
      </c>
      <c r="AC50" s="170" t="s">
        <v>305</v>
      </c>
      <c r="AD50" s="171">
        <v>3</v>
      </c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173"/>
      <c r="AV50" s="174"/>
      <c r="AW50" s="193">
        <f t="shared" si="11"/>
        <v>20</v>
      </c>
      <c r="AX50" s="210">
        <f t="shared" si="12"/>
        <v>3</v>
      </c>
      <c r="AY50" s="212">
        <f t="shared" si="14"/>
        <v>55</v>
      </c>
    </row>
    <row r="51" spans="2:51" ht="25.5" x14ac:dyDescent="0.25">
      <c r="B51" s="6">
        <v>14</v>
      </c>
      <c r="C51" s="23" t="s">
        <v>11</v>
      </c>
      <c r="D51" s="20" t="s">
        <v>22</v>
      </c>
      <c r="E51" s="9">
        <v>60</v>
      </c>
      <c r="F51" s="9">
        <v>4</v>
      </c>
      <c r="G51" s="10">
        <f t="shared" si="2"/>
        <v>40</v>
      </c>
      <c r="J51" s="6">
        <v>14</v>
      </c>
      <c r="K51" s="60" t="s">
        <v>11</v>
      </c>
      <c r="L51" s="131" t="s">
        <v>22</v>
      </c>
      <c r="M51" s="168"/>
      <c r="N51" s="168"/>
      <c r="O51" s="168"/>
      <c r="P51" s="168"/>
      <c r="Q51" s="168"/>
      <c r="R51" s="168"/>
      <c r="S51" s="168"/>
      <c r="T51" s="168"/>
      <c r="U51" s="168"/>
      <c r="V51" s="168">
        <v>30</v>
      </c>
      <c r="W51" s="168"/>
      <c r="X51" s="168"/>
      <c r="Y51" s="168"/>
      <c r="Z51" s="168"/>
      <c r="AA51" s="168">
        <f t="shared" ref="AA51" si="15">SUM(M51:Y51)</f>
        <v>30</v>
      </c>
      <c r="AB51" s="168">
        <f t="shared" ref="AB51" si="16">SUM(M51:Z51)</f>
        <v>30</v>
      </c>
      <c r="AC51" s="170" t="s">
        <v>302</v>
      </c>
      <c r="AD51" s="171">
        <v>2</v>
      </c>
      <c r="AE51" s="168"/>
      <c r="AF51" s="168"/>
      <c r="AG51" s="168"/>
      <c r="AH51" s="168"/>
      <c r="AI51" s="168"/>
      <c r="AJ51" s="168"/>
      <c r="AK51" s="168"/>
      <c r="AL51" s="168"/>
      <c r="AM51" s="168"/>
      <c r="AN51" s="168">
        <v>30</v>
      </c>
      <c r="AO51" s="168"/>
      <c r="AP51" s="168"/>
      <c r="AQ51" s="168"/>
      <c r="AR51" s="168"/>
      <c r="AS51" s="168">
        <f t="shared" ref="AS51:AS65" si="17">SUM(AE51:AQ51)</f>
        <v>30</v>
      </c>
      <c r="AT51" s="168">
        <f t="shared" ref="AT51:AT65" si="18">SUM(AE51:AR51)</f>
        <v>30</v>
      </c>
      <c r="AU51" s="170" t="s">
        <v>302</v>
      </c>
      <c r="AV51" s="171">
        <v>2</v>
      </c>
      <c r="AW51" s="193">
        <f t="shared" si="11"/>
        <v>60</v>
      </c>
      <c r="AX51" s="210">
        <f t="shared" si="12"/>
        <v>4</v>
      </c>
      <c r="AY51" s="212">
        <f t="shared" si="14"/>
        <v>40</v>
      </c>
    </row>
    <row r="52" spans="2:51" ht="51" x14ac:dyDescent="0.25">
      <c r="B52" s="6">
        <v>15</v>
      </c>
      <c r="C52" s="23" t="s">
        <v>11</v>
      </c>
      <c r="D52" s="20" t="s">
        <v>50</v>
      </c>
      <c r="E52" s="9">
        <v>25</v>
      </c>
      <c r="F52" s="9">
        <v>2</v>
      </c>
      <c r="G52" s="10">
        <f t="shared" si="2"/>
        <v>25</v>
      </c>
      <c r="J52" s="6">
        <v>15</v>
      </c>
      <c r="K52" s="60" t="s">
        <v>11</v>
      </c>
      <c r="L52" s="131" t="s">
        <v>50</v>
      </c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168"/>
      <c r="AB52" s="168"/>
      <c r="AC52" s="62"/>
      <c r="AD52" s="174"/>
      <c r="AE52" s="170">
        <v>10</v>
      </c>
      <c r="AF52" s="170">
        <v>15</v>
      </c>
      <c r="AG52" s="170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8"/>
      <c r="AS52" s="168">
        <f t="shared" si="17"/>
        <v>25</v>
      </c>
      <c r="AT52" s="168">
        <f t="shared" si="18"/>
        <v>25</v>
      </c>
      <c r="AU52" s="170" t="s">
        <v>302</v>
      </c>
      <c r="AV52" s="171">
        <v>2</v>
      </c>
      <c r="AW52" s="193">
        <f t="shared" si="11"/>
        <v>25</v>
      </c>
      <c r="AX52" s="210">
        <f t="shared" si="12"/>
        <v>2</v>
      </c>
      <c r="AY52" s="212">
        <f t="shared" si="14"/>
        <v>25</v>
      </c>
    </row>
    <row r="53" spans="2:51" ht="51" x14ac:dyDescent="0.25">
      <c r="B53" s="6">
        <v>16</v>
      </c>
      <c r="C53" s="23" t="s">
        <v>11</v>
      </c>
      <c r="D53" s="20" t="s">
        <v>51</v>
      </c>
      <c r="E53" s="9">
        <v>25</v>
      </c>
      <c r="F53" s="9">
        <v>2</v>
      </c>
      <c r="G53" s="10">
        <f t="shared" si="2"/>
        <v>25</v>
      </c>
      <c r="J53" s="6">
        <v>16</v>
      </c>
      <c r="K53" s="60" t="s">
        <v>11</v>
      </c>
      <c r="L53" s="131" t="s">
        <v>51</v>
      </c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68"/>
      <c r="Z53" s="168"/>
      <c r="AA53" s="168"/>
      <c r="AB53" s="168"/>
      <c r="AC53" s="62"/>
      <c r="AD53" s="174"/>
      <c r="AE53" s="170">
        <v>10</v>
      </c>
      <c r="AF53" s="170">
        <v>15</v>
      </c>
      <c r="AG53" s="170"/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8"/>
      <c r="AS53" s="168">
        <f t="shared" si="17"/>
        <v>25</v>
      </c>
      <c r="AT53" s="168">
        <f t="shared" si="18"/>
        <v>25</v>
      </c>
      <c r="AU53" s="170" t="s">
        <v>302</v>
      </c>
      <c r="AV53" s="171">
        <v>2</v>
      </c>
      <c r="AW53" s="193">
        <f t="shared" si="11"/>
        <v>25</v>
      </c>
      <c r="AX53" s="210">
        <f t="shared" si="12"/>
        <v>2</v>
      </c>
      <c r="AY53" s="212">
        <f t="shared" si="14"/>
        <v>25</v>
      </c>
    </row>
    <row r="54" spans="2:51" ht="76.5" x14ac:dyDescent="0.25">
      <c r="B54" s="6">
        <v>17</v>
      </c>
      <c r="C54" s="13" t="s">
        <v>11</v>
      </c>
      <c r="D54" s="20" t="s">
        <v>52</v>
      </c>
      <c r="E54" s="9">
        <v>25</v>
      </c>
      <c r="F54" s="9">
        <v>3</v>
      </c>
      <c r="G54" s="10">
        <f t="shared" si="2"/>
        <v>50</v>
      </c>
      <c r="J54" s="6">
        <v>17</v>
      </c>
      <c r="K54" s="178" t="s">
        <v>11</v>
      </c>
      <c r="L54" s="131" t="s">
        <v>52</v>
      </c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68"/>
      <c r="AA54" s="168">
        <f t="shared" ref="AA54:AA59" si="19">SUM(M54:Y54)</f>
        <v>0</v>
      </c>
      <c r="AB54" s="168">
        <f t="shared" ref="AB54:AB59" si="20">SUM(M54:Z54)</f>
        <v>0</v>
      </c>
      <c r="AC54" s="62"/>
      <c r="AD54" s="174"/>
      <c r="AE54" s="170">
        <v>10</v>
      </c>
      <c r="AF54" s="170"/>
      <c r="AG54" s="170">
        <v>15</v>
      </c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8"/>
      <c r="AS54" s="168">
        <f t="shared" si="17"/>
        <v>25</v>
      </c>
      <c r="AT54" s="168">
        <f t="shared" si="18"/>
        <v>25</v>
      </c>
      <c r="AU54" s="170" t="s">
        <v>303</v>
      </c>
      <c r="AV54" s="171">
        <v>3</v>
      </c>
      <c r="AW54" s="193">
        <f t="shared" si="11"/>
        <v>25</v>
      </c>
      <c r="AX54" s="210">
        <f t="shared" si="12"/>
        <v>3</v>
      </c>
      <c r="AY54" s="212">
        <f t="shared" si="14"/>
        <v>50</v>
      </c>
    </row>
    <row r="55" spans="2:51" ht="76.5" x14ac:dyDescent="0.25">
      <c r="B55" s="6">
        <v>18</v>
      </c>
      <c r="C55" s="13" t="s">
        <v>11</v>
      </c>
      <c r="D55" s="20" t="s">
        <v>53</v>
      </c>
      <c r="E55" s="9">
        <v>25</v>
      </c>
      <c r="F55" s="9">
        <v>3</v>
      </c>
      <c r="G55" s="10">
        <f t="shared" si="2"/>
        <v>50</v>
      </c>
      <c r="J55" s="6">
        <v>18</v>
      </c>
      <c r="K55" s="178" t="s">
        <v>11</v>
      </c>
      <c r="L55" s="131" t="s">
        <v>53</v>
      </c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  <c r="X55" s="168"/>
      <c r="Y55" s="168"/>
      <c r="Z55" s="168"/>
      <c r="AA55" s="168">
        <f t="shared" si="19"/>
        <v>0</v>
      </c>
      <c r="AB55" s="168">
        <f t="shared" si="20"/>
        <v>0</v>
      </c>
      <c r="AC55" s="62"/>
      <c r="AD55" s="174"/>
      <c r="AE55" s="170">
        <v>10</v>
      </c>
      <c r="AF55" s="170"/>
      <c r="AG55" s="170">
        <v>15</v>
      </c>
      <c r="AH55" s="168"/>
      <c r="AI55" s="168"/>
      <c r="AJ55" s="168"/>
      <c r="AK55" s="168"/>
      <c r="AL55" s="168"/>
      <c r="AM55" s="168"/>
      <c r="AN55" s="168"/>
      <c r="AO55" s="168"/>
      <c r="AP55" s="168"/>
      <c r="AQ55" s="168"/>
      <c r="AR55" s="168"/>
      <c r="AS55" s="168">
        <f t="shared" si="17"/>
        <v>25</v>
      </c>
      <c r="AT55" s="168">
        <f t="shared" si="18"/>
        <v>25</v>
      </c>
      <c r="AU55" s="170" t="s">
        <v>303</v>
      </c>
      <c r="AV55" s="171">
        <v>2</v>
      </c>
      <c r="AW55" s="193">
        <f t="shared" si="11"/>
        <v>25</v>
      </c>
      <c r="AX55" s="210">
        <f t="shared" si="12"/>
        <v>2</v>
      </c>
      <c r="AY55" s="212">
        <f t="shared" si="14"/>
        <v>25</v>
      </c>
    </row>
    <row r="56" spans="2:51" ht="102" x14ac:dyDescent="0.25">
      <c r="B56" s="6">
        <v>19</v>
      </c>
      <c r="C56" s="13" t="s">
        <v>11</v>
      </c>
      <c r="D56" s="20" t="s">
        <v>54</v>
      </c>
      <c r="E56" s="9">
        <v>25</v>
      </c>
      <c r="F56" s="9">
        <v>2</v>
      </c>
      <c r="G56" s="10">
        <f t="shared" si="2"/>
        <v>25</v>
      </c>
      <c r="J56" s="6">
        <v>19</v>
      </c>
      <c r="K56" s="178" t="s">
        <v>11</v>
      </c>
      <c r="L56" s="131" t="s">
        <v>54</v>
      </c>
      <c r="M56" s="168"/>
      <c r="N56" s="168"/>
      <c r="O56" s="168"/>
      <c r="P56" s="168"/>
      <c r="Q56" s="168"/>
      <c r="R56" s="168"/>
      <c r="S56" s="168"/>
      <c r="T56" s="168"/>
      <c r="U56" s="168"/>
      <c r="V56" s="168"/>
      <c r="W56" s="168"/>
      <c r="X56" s="168"/>
      <c r="Y56" s="168"/>
      <c r="Z56" s="168"/>
      <c r="AA56" s="168">
        <f t="shared" si="19"/>
        <v>0</v>
      </c>
      <c r="AB56" s="168">
        <f t="shared" si="20"/>
        <v>0</v>
      </c>
      <c r="AC56" s="62"/>
      <c r="AD56" s="174"/>
      <c r="AE56" s="170">
        <v>10</v>
      </c>
      <c r="AF56" s="170"/>
      <c r="AG56" s="170">
        <v>15</v>
      </c>
      <c r="AH56" s="168"/>
      <c r="AI56" s="168"/>
      <c r="AJ56" s="168"/>
      <c r="AK56" s="168"/>
      <c r="AL56" s="168"/>
      <c r="AM56" s="168"/>
      <c r="AN56" s="168"/>
      <c r="AO56" s="168"/>
      <c r="AP56" s="168"/>
      <c r="AQ56" s="168"/>
      <c r="AR56" s="168"/>
      <c r="AS56" s="168">
        <f t="shared" si="17"/>
        <v>25</v>
      </c>
      <c r="AT56" s="168">
        <f t="shared" si="18"/>
        <v>25</v>
      </c>
      <c r="AU56" s="170" t="s">
        <v>302</v>
      </c>
      <c r="AV56" s="171">
        <v>2</v>
      </c>
      <c r="AW56" s="193">
        <f t="shared" si="11"/>
        <v>25</v>
      </c>
      <c r="AX56" s="210">
        <f t="shared" si="12"/>
        <v>2</v>
      </c>
      <c r="AY56" s="212">
        <f t="shared" si="14"/>
        <v>25</v>
      </c>
    </row>
    <row r="57" spans="2:51" ht="178.5" x14ac:dyDescent="0.25">
      <c r="B57" s="6">
        <v>20</v>
      </c>
      <c r="C57" s="13" t="s">
        <v>20</v>
      </c>
      <c r="D57" s="20" t="s">
        <v>55</v>
      </c>
      <c r="E57" s="9">
        <v>25</v>
      </c>
      <c r="F57" s="9">
        <v>2</v>
      </c>
      <c r="G57" s="10">
        <f t="shared" si="2"/>
        <v>25</v>
      </c>
      <c r="J57" s="6">
        <v>20</v>
      </c>
      <c r="K57" s="178" t="s">
        <v>20</v>
      </c>
      <c r="L57" s="131" t="s">
        <v>55</v>
      </c>
      <c r="M57" s="168"/>
      <c r="N57" s="168"/>
      <c r="O57" s="168"/>
      <c r="P57" s="168"/>
      <c r="Q57" s="168"/>
      <c r="R57" s="168"/>
      <c r="S57" s="168"/>
      <c r="T57" s="168"/>
      <c r="U57" s="168"/>
      <c r="V57" s="168"/>
      <c r="W57" s="168"/>
      <c r="X57" s="168"/>
      <c r="Y57" s="168"/>
      <c r="Z57" s="168"/>
      <c r="AA57" s="168">
        <f t="shared" si="19"/>
        <v>0</v>
      </c>
      <c r="AB57" s="168">
        <f t="shared" si="20"/>
        <v>0</v>
      </c>
      <c r="AC57" s="62"/>
      <c r="AD57" s="174"/>
      <c r="AE57" s="170">
        <v>10</v>
      </c>
      <c r="AF57" s="170"/>
      <c r="AG57" s="170">
        <v>15</v>
      </c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168">
        <f t="shared" si="17"/>
        <v>25</v>
      </c>
      <c r="AT57" s="168">
        <f t="shared" si="18"/>
        <v>25</v>
      </c>
      <c r="AU57" s="170" t="s">
        <v>302</v>
      </c>
      <c r="AV57" s="171">
        <v>1</v>
      </c>
      <c r="AW57" s="193">
        <f t="shared" si="11"/>
        <v>25</v>
      </c>
      <c r="AX57" s="210">
        <f t="shared" si="12"/>
        <v>1</v>
      </c>
      <c r="AY57" s="212">
        <v>10</v>
      </c>
    </row>
    <row r="58" spans="2:51" ht="102" x14ac:dyDescent="0.25">
      <c r="B58" s="6">
        <v>21</v>
      </c>
      <c r="C58" s="13" t="s">
        <v>11</v>
      </c>
      <c r="D58" s="20" t="s">
        <v>56</v>
      </c>
      <c r="E58" s="9">
        <v>25</v>
      </c>
      <c r="F58" s="9">
        <v>2</v>
      </c>
      <c r="G58" s="10">
        <f t="shared" si="2"/>
        <v>25</v>
      </c>
      <c r="J58" s="6">
        <v>21</v>
      </c>
      <c r="K58" s="178" t="s">
        <v>11</v>
      </c>
      <c r="L58" s="131" t="s">
        <v>56</v>
      </c>
      <c r="M58" s="168"/>
      <c r="N58" s="168"/>
      <c r="O58" s="168"/>
      <c r="P58" s="168"/>
      <c r="Q58" s="168"/>
      <c r="R58" s="168"/>
      <c r="S58" s="168"/>
      <c r="T58" s="168"/>
      <c r="U58" s="168"/>
      <c r="V58" s="168"/>
      <c r="W58" s="168"/>
      <c r="X58" s="168"/>
      <c r="Y58" s="168"/>
      <c r="Z58" s="168"/>
      <c r="AA58" s="168"/>
      <c r="AB58" s="168"/>
      <c r="AC58" s="62"/>
      <c r="AD58" s="174"/>
      <c r="AE58" s="170">
        <v>10</v>
      </c>
      <c r="AF58" s="170"/>
      <c r="AG58" s="170">
        <v>15</v>
      </c>
      <c r="AH58" s="168"/>
      <c r="AI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>
        <f t="shared" si="17"/>
        <v>25</v>
      </c>
      <c r="AT58" s="168">
        <f t="shared" si="18"/>
        <v>25</v>
      </c>
      <c r="AU58" s="170" t="s">
        <v>302</v>
      </c>
      <c r="AV58" s="171">
        <v>2</v>
      </c>
      <c r="AW58" s="193">
        <f t="shared" si="11"/>
        <v>25</v>
      </c>
      <c r="AX58" s="210">
        <f t="shared" si="12"/>
        <v>2</v>
      </c>
      <c r="AY58" s="212">
        <f t="shared" si="14"/>
        <v>25</v>
      </c>
    </row>
    <row r="59" spans="2:51" ht="25.5" x14ac:dyDescent="0.25">
      <c r="B59" s="6">
        <v>22</v>
      </c>
      <c r="C59" s="13" t="s">
        <v>11</v>
      </c>
      <c r="D59" s="20" t="s">
        <v>57</v>
      </c>
      <c r="E59" s="9">
        <v>30</v>
      </c>
      <c r="F59" s="9">
        <v>2</v>
      </c>
      <c r="G59" s="10">
        <f t="shared" si="2"/>
        <v>20</v>
      </c>
      <c r="J59" s="6">
        <v>22</v>
      </c>
      <c r="K59" s="178" t="s">
        <v>11</v>
      </c>
      <c r="L59" s="131" t="s">
        <v>57</v>
      </c>
      <c r="M59" s="168"/>
      <c r="N59" s="168"/>
      <c r="O59" s="168"/>
      <c r="P59" s="168"/>
      <c r="Q59" s="168"/>
      <c r="R59" s="168"/>
      <c r="S59" s="168"/>
      <c r="T59" s="168"/>
      <c r="U59" s="168"/>
      <c r="V59" s="168"/>
      <c r="W59" s="168"/>
      <c r="X59" s="168"/>
      <c r="Y59" s="168"/>
      <c r="Z59" s="168"/>
      <c r="AA59" s="168">
        <f t="shared" si="19"/>
        <v>0</v>
      </c>
      <c r="AB59" s="168">
        <f t="shared" si="20"/>
        <v>0</v>
      </c>
      <c r="AC59" s="62"/>
      <c r="AD59" s="174"/>
      <c r="AE59" s="170">
        <v>15</v>
      </c>
      <c r="AF59" s="170"/>
      <c r="AG59" s="170"/>
      <c r="AH59" s="62"/>
      <c r="AI59" s="62">
        <v>15</v>
      </c>
      <c r="AJ59" s="62"/>
      <c r="AK59" s="62"/>
      <c r="AL59" s="62"/>
      <c r="AM59" s="62"/>
      <c r="AN59" s="62"/>
      <c r="AO59" s="62"/>
      <c r="AP59" s="62"/>
      <c r="AQ59" s="62"/>
      <c r="AR59" s="62"/>
      <c r="AS59" s="168">
        <f t="shared" si="17"/>
        <v>30</v>
      </c>
      <c r="AT59" s="168">
        <f t="shared" si="18"/>
        <v>30</v>
      </c>
      <c r="AU59" s="170" t="s">
        <v>302</v>
      </c>
      <c r="AV59" s="171">
        <v>2</v>
      </c>
      <c r="AW59" s="193">
        <f t="shared" si="11"/>
        <v>30</v>
      </c>
      <c r="AX59" s="210">
        <f t="shared" si="12"/>
        <v>2</v>
      </c>
      <c r="AY59" s="212">
        <f t="shared" si="14"/>
        <v>20</v>
      </c>
    </row>
    <row r="60" spans="2:51" ht="76.5" x14ac:dyDescent="0.25">
      <c r="B60" s="6">
        <v>23</v>
      </c>
      <c r="C60" s="13" t="s">
        <v>20</v>
      </c>
      <c r="D60" s="20" t="s">
        <v>58</v>
      </c>
      <c r="E60" s="9">
        <v>30</v>
      </c>
      <c r="F60" s="9">
        <v>2</v>
      </c>
      <c r="G60" s="10">
        <f t="shared" si="2"/>
        <v>20</v>
      </c>
      <c r="J60" s="6">
        <v>23</v>
      </c>
      <c r="K60" s="178" t="s">
        <v>20</v>
      </c>
      <c r="L60" s="131" t="s">
        <v>58</v>
      </c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168"/>
      <c r="AA60" s="168"/>
      <c r="AB60" s="168"/>
      <c r="AC60" s="62"/>
      <c r="AD60" s="174"/>
      <c r="AE60" s="170">
        <v>10</v>
      </c>
      <c r="AF60" s="170"/>
      <c r="AG60" s="170"/>
      <c r="AH60" s="168">
        <v>20</v>
      </c>
      <c r="AI60" s="168"/>
      <c r="AJ60" s="168"/>
      <c r="AK60" s="168"/>
      <c r="AL60" s="168"/>
      <c r="AM60" s="168"/>
      <c r="AN60" s="168"/>
      <c r="AO60" s="168"/>
      <c r="AP60" s="168"/>
      <c r="AQ60" s="168"/>
      <c r="AR60" s="168"/>
      <c r="AS60" s="168">
        <f t="shared" si="17"/>
        <v>30</v>
      </c>
      <c r="AT60" s="168">
        <f t="shared" si="18"/>
        <v>30</v>
      </c>
      <c r="AU60" s="170" t="s">
        <v>305</v>
      </c>
      <c r="AV60" s="171">
        <v>2</v>
      </c>
      <c r="AW60" s="193">
        <f t="shared" si="11"/>
        <v>30</v>
      </c>
      <c r="AX60" s="210">
        <f t="shared" si="12"/>
        <v>2</v>
      </c>
      <c r="AY60" s="212">
        <f t="shared" si="14"/>
        <v>20</v>
      </c>
    </row>
    <row r="61" spans="2:51" ht="102" x14ac:dyDescent="0.25">
      <c r="B61" s="6">
        <v>25</v>
      </c>
      <c r="C61" s="13" t="s">
        <v>46</v>
      </c>
      <c r="D61" s="20" t="s">
        <v>59</v>
      </c>
      <c r="E61" s="9">
        <v>20</v>
      </c>
      <c r="F61" s="9">
        <v>3</v>
      </c>
      <c r="G61" s="10">
        <f t="shared" si="2"/>
        <v>55</v>
      </c>
      <c r="J61" s="6">
        <v>24</v>
      </c>
      <c r="K61" s="178" t="s">
        <v>46</v>
      </c>
      <c r="L61" s="131" t="s">
        <v>59</v>
      </c>
      <c r="M61" s="168"/>
      <c r="N61" s="168"/>
      <c r="O61" s="168"/>
      <c r="P61" s="168"/>
      <c r="Q61" s="168"/>
      <c r="R61" s="168"/>
      <c r="S61" s="168"/>
      <c r="T61" s="168"/>
      <c r="U61" s="168"/>
      <c r="V61" s="168"/>
      <c r="W61" s="168"/>
      <c r="X61" s="168"/>
      <c r="Y61" s="168"/>
      <c r="Z61" s="168"/>
      <c r="AA61" s="168"/>
      <c r="AB61" s="168"/>
      <c r="AC61" s="62"/>
      <c r="AD61" s="174"/>
      <c r="AE61" s="170">
        <v>10</v>
      </c>
      <c r="AF61" s="170"/>
      <c r="AG61" s="170">
        <v>10</v>
      </c>
      <c r="AH61" s="168"/>
      <c r="AI61" s="168"/>
      <c r="AJ61" s="168"/>
      <c r="AK61" s="168"/>
      <c r="AL61" s="168"/>
      <c r="AM61" s="168"/>
      <c r="AN61" s="168"/>
      <c r="AO61" s="168"/>
      <c r="AP61" s="168"/>
      <c r="AQ61" s="168"/>
      <c r="AR61" s="168"/>
      <c r="AS61" s="168">
        <f t="shared" si="17"/>
        <v>20</v>
      </c>
      <c r="AT61" s="168">
        <f t="shared" si="18"/>
        <v>20</v>
      </c>
      <c r="AU61" s="170" t="s">
        <v>305</v>
      </c>
      <c r="AV61" s="171">
        <v>2</v>
      </c>
      <c r="AW61" s="193">
        <f t="shared" si="11"/>
        <v>20</v>
      </c>
      <c r="AX61" s="210">
        <f t="shared" si="12"/>
        <v>2</v>
      </c>
      <c r="AY61" s="212">
        <f t="shared" si="14"/>
        <v>30</v>
      </c>
    </row>
    <row r="62" spans="2:51" ht="127.5" x14ac:dyDescent="0.25">
      <c r="B62" s="6">
        <v>26</v>
      </c>
      <c r="C62" s="13" t="s">
        <v>46</v>
      </c>
      <c r="D62" s="20" t="s">
        <v>48</v>
      </c>
      <c r="E62" s="9">
        <v>20</v>
      </c>
      <c r="F62" s="9">
        <v>3</v>
      </c>
      <c r="G62" s="10">
        <f t="shared" si="2"/>
        <v>55</v>
      </c>
      <c r="J62" s="6">
        <v>25</v>
      </c>
      <c r="K62" s="178" t="s">
        <v>46</v>
      </c>
      <c r="L62" s="131" t="s">
        <v>48</v>
      </c>
      <c r="M62" s="168"/>
      <c r="N62" s="168"/>
      <c r="O62" s="168"/>
      <c r="P62" s="168"/>
      <c r="Q62" s="168"/>
      <c r="R62" s="168"/>
      <c r="S62" s="168"/>
      <c r="T62" s="168"/>
      <c r="U62" s="168"/>
      <c r="V62" s="168"/>
      <c r="W62" s="168"/>
      <c r="X62" s="168"/>
      <c r="Y62" s="168"/>
      <c r="Z62" s="168"/>
      <c r="AA62" s="168"/>
      <c r="AB62" s="168"/>
      <c r="AC62" s="62"/>
      <c r="AD62" s="174"/>
      <c r="AE62" s="170">
        <v>10</v>
      </c>
      <c r="AF62" s="170"/>
      <c r="AG62" s="170">
        <v>10</v>
      </c>
      <c r="AH62" s="168"/>
      <c r="AI62" s="168"/>
      <c r="AJ62" s="168"/>
      <c r="AK62" s="168"/>
      <c r="AL62" s="168"/>
      <c r="AM62" s="168"/>
      <c r="AN62" s="168"/>
      <c r="AO62" s="168"/>
      <c r="AP62" s="168"/>
      <c r="AQ62" s="168"/>
      <c r="AR62" s="168"/>
      <c r="AS62" s="168">
        <f t="shared" si="17"/>
        <v>20</v>
      </c>
      <c r="AT62" s="168">
        <f t="shared" si="18"/>
        <v>20</v>
      </c>
      <c r="AU62" s="170" t="s">
        <v>305</v>
      </c>
      <c r="AV62" s="171">
        <v>2</v>
      </c>
      <c r="AW62" s="193">
        <f t="shared" si="11"/>
        <v>20</v>
      </c>
      <c r="AX62" s="210">
        <f t="shared" si="12"/>
        <v>2</v>
      </c>
      <c r="AY62" s="212">
        <f t="shared" si="14"/>
        <v>30</v>
      </c>
    </row>
    <row r="63" spans="2:51" ht="102" x14ac:dyDescent="0.25">
      <c r="B63" s="6">
        <v>27</v>
      </c>
      <c r="C63" s="13" t="s">
        <v>46</v>
      </c>
      <c r="D63" s="20" t="s">
        <v>60</v>
      </c>
      <c r="E63" s="9">
        <v>20</v>
      </c>
      <c r="F63" s="9">
        <v>3</v>
      </c>
      <c r="G63" s="10">
        <f t="shared" si="2"/>
        <v>55</v>
      </c>
      <c r="J63" s="6">
        <v>26</v>
      </c>
      <c r="K63" s="178" t="s">
        <v>46</v>
      </c>
      <c r="L63" s="131" t="s">
        <v>60</v>
      </c>
      <c r="M63" s="168"/>
      <c r="N63" s="168"/>
      <c r="O63" s="168"/>
      <c r="P63" s="168"/>
      <c r="Q63" s="168"/>
      <c r="R63" s="168"/>
      <c r="S63" s="168"/>
      <c r="T63" s="168"/>
      <c r="U63" s="168"/>
      <c r="V63" s="168"/>
      <c r="W63" s="168"/>
      <c r="X63" s="168"/>
      <c r="Y63" s="168"/>
      <c r="Z63" s="168"/>
      <c r="AA63" s="168"/>
      <c r="AB63" s="168"/>
      <c r="AC63" s="62"/>
      <c r="AD63" s="174"/>
      <c r="AE63" s="170">
        <v>10</v>
      </c>
      <c r="AF63" s="170"/>
      <c r="AG63" s="170">
        <v>10</v>
      </c>
      <c r="AH63" s="168"/>
      <c r="AI63" s="168"/>
      <c r="AJ63" s="168"/>
      <c r="AK63" s="168"/>
      <c r="AL63" s="168"/>
      <c r="AM63" s="168"/>
      <c r="AN63" s="168"/>
      <c r="AO63" s="168"/>
      <c r="AP63" s="168"/>
      <c r="AQ63" s="168"/>
      <c r="AR63" s="168"/>
      <c r="AS63" s="168">
        <f t="shared" si="17"/>
        <v>20</v>
      </c>
      <c r="AT63" s="168">
        <f t="shared" si="18"/>
        <v>20</v>
      </c>
      <c r="AU63" s="170" t="s">
        <v>305</v>
      </c>
      <c r="AV63" s="171">
        <v>2</v>
      </c>
      <c r="AW63" s="193">
        <f t="shared" si="11"/>
        <v>20</v>
      </c>
      <c r="AX63" s="210">
        <f t="shared" si="12"/>
        <v>2</v>
      </c>
      <c r="AY63" s="212">
        <f t="shared" si="14"/>
        <v>30</v>
      </c>
    </row>
    <row r="64" spans="2:51" ht="38.25" x14ac:dyDescent="0.25">
      <c r="B64" s="24"/>
      <c r="C64" s="13" t="s">
        <v>20</v>
      </c>
      <c r="D64" s="20" t="s">
        <v>61</v>
      </c>
      <c r="E64" s="9">
        <v>50</v>
      </c>
      <c r="F64" s="9">
        <v>2</v>
      </c>
      <c r="G64" s="10">
        <f t="shared" si="2"/>
        <v>0</v>
      </c>
      <c r="J64" s="6">
        <v>27</v>
      </c>
      <c r="K64" s="178" t="s">
        <v>20</v>
      </c>
      <c r="L64" s="131" t="s">
        <v>61</v>
      </c>
      <c r="M64" s="168"/>
      <c r="N64" s="168"/>
      <c r="O64" s="168"/>
      <c r="P64" s="168"/>
      <c r="Q64" s="168"/>
      <c r="R64" s="168"/>
      <c r="S64" s="168"/>
      <c r="T64" s="168"/>
      <c r="U64" s="168"/>
      <c r="V64" s="168"/>
      <c r="W64" s="168"/>
      <c r="X64" s="168"/>
      <c r="Y64" s="168"/>
      <c r="Z64" s="168"/>
      <c r="AA64" s="168"/>
      <c r="AB64" s="168"/>
      <c r="AC64" s="62"/>
      <c r="AD64" s="174"/>
      <c r="AE64" s="170"/>
      <c r="AF64" s="170"/>
      <c r="AG64" s="170"/>
      <c r="AH64" s="168"/>
      <c r="AI64" s="168"/>
      <c r="AJ64" s="168"/>
      <c r="AK64" s="168"/>
      <c r="AL64" s="168"/>
      <c r="AM64" s="168"/>
      <c r="AN64" s="168"/>
      <c r="AO64" s="168"/>
      <c r="AP64" s="168"/>
      <c r="AQ64" s="168">
        <v>50</v>
      </c>
      <c r="AR64" s="168"/>
      <c r="AS64" s="168">
        <f t="shared" si="17"/>
        <v>50</v>
      </c>
      <c r="AT64" s="168">
        <f t="shared" si="18"/>
        <v>50</v>
      </c>
      <c r="AU64" s="170" t="s">
        <v>305</v>
      </c>
      <c r="AV64" s="171">
        <v>2</v>
      </c>
      <c r="AW64" s="193">
        <f t="shared" si="11"/>
        <v>50</v>
      </c>
      <c r="AX64" s="210">
        <f t="shared" si="12"/>
        <v>2</v>
      </c>
      <c r="AY64" s="212">
        <f t="shared" si="14"/>
        <v>0</v>
      </c>
    </row>
    <row r="65" spans="2:51" ht="39" thickBot="1" x14ac:dyDescent="0.3">
      <c r="B65" s="25">
        <v>28</v>
      </c>
      <c r="C65" s="13" t="s">
        <v>20</v>
      </c>
      <c r="D65" s="26" t="s">
        <v>62</v>
      </c>
      <c r="E65" s="9">
        <v>50</v>
      </c>
      <c r="F65" s="9">
        <v>2</v>
      </c>
      <c r="G65" s="10">
        <f t="shared" si="2"/>
        <v>0</v>
      </c>
      <c r="J65" s="6">
        <v>28</v>
      </c>
      <c r="K65" s="195" t="s">
        <v>20</v>
      </c>
      <c r="L65" s="196" t="s">
        <v>62</v>
      </c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8"/>
      <c r="AD65" s="199"/>
      <c r="AE65" s="200"/>
      <c r="AF65" s="200"/>
      <c r="AG65" s="200"/>
      <c r="AH65" s="197"/>
      <c r="AI65" s="197"/>
      <c r="AJ65" s="197"/>
      <c r="AK65" s="197"/>
      <c r="AL65" s="197"/>
      <c r="AM65" s="197"/>
      <c r="AN65" s="197"/>
      <c r="AO65" s="198"/>
      <c r="AP65" s="197"/>
      <c r="AQ65" s="197">
        <v>50</v>
      </c>
      <c r="AR65" s="197"/>
      <c r="AS65" s="197">
        <f t="shared" si="17"/>
        <v>50</v>
      </c>
      <c r="AT65" s="197">
        <f t="shared" si="18"/>
        <v>50</v>
      </c>
      <c r="AU65" s="200" t="s">
        <v>305</v>
      </c>
      <c r="AV65" s="201">
        <v>2</v>
      </c>
      <c r="AW65" s="202">
        <f t="shared" si="11"/>
        <v>50</v>
      </c>
      <c r="AX65" s="211">
        <f t="shared" si="12"/>
        <v>2</v>
      </c>
      <c r="AY65" s="212">
        <f t="shared" si="14"/>
        <v>0</v>
      </c>
    </row>
    <row r="66" spans="2:51" ht="15.75" thickBot="1" x14ac:dyDescent="0.3">
      <c r="B66" s="108"/>
      <c r="C66" s="108"/>
      <c r="D66" s="108"/>
      <c r="E66" s="16">
        <f>SUM(E38:E65)</f>
        <v>780</v>
      </c>
      <c r="F66" s="16">
        <f>SUM(F38:F65)</f>
        <v>71</v>
      </c>
      <c r="G66" s="16">
        <f>SUM(G38:G65)</f>
        <v>995</v>
      </c>
      <c r="J66" s="203" t="s">
        <v>306</v>
      </c>
      <c r="K66" s="204"/>
      <c r="L66" s="205"/>
      <c r="M66" s="206">
        <f t="shared" ref="M66:AB66" si="21">SUM(M38:M65)</f>
        <v>135</v>
      </c>
      <c r="N66" s="206">
        <f t="shared" si="21"/>
        <v>45</v>
      </c>
      <c r="O66" s="206">
        <f t="shared" si="21"/>
        <v>90</v>
      </c>
      <c r="P66" s="206">
        <f t="shared" si="21"/>
        <v>55</v>
      </c>
      <c r="Q66" s="206">
        <f t="shared" si="21"/>
        <v>0</v>
      </c>
      <c r="R66" s="206">
        <f t="shared" si="21"/>
        <v>0</v>
      </c>
      <c r="S66" s="206">
        <f t="shared" si="21"/>
        <v>0</v>
      </c>
      <c r="T66" s="206">
        <f t="shared" si="21"/>
        <v>0</v>
      </c>
      <c r="U66" s="206">
        <f t="shared" si="21"/>
        <v>0</v>
      </c>
      <c r="V66" s="206">
        <f t="shared" si="21"/>
        <v>30</v>
      </c>
      <c r="W66" s="206">
        <f t="shared" si="21"/>
        <v>0</v>
      </c>
      <c r="X66" s="206">
        <f t="shared" si="21"/>
        <v>0</v>
      </c>
      <c r="Y66" s="206">
        <f t="shared" si="21"/>
        <v>0</v>
      </c>
      <c r="Z66" s="206">
        <f t="shared" si="21"/>
        <v>0</v>
      </c>
      <c r="AA66" s="206">
        <f t="shared" si="21"/>
        <v>355</v>
      </c>
      <c r="AB66" s="207">
        <f t="shared" si="21"/>
        <v>355</v>
      </c>
      <c r="AC66" s="206"/>
      <c r="AD66" s="208">
        <f t="shared" ref="AD66:AT66" si="22">SUM(AD38:AD65)</f>
        <v>30</v>
      </c>
      <c r="AE66" s="206">
        <f t="shared" si="22"/>
        <v>125</v>
      </c>
      <c r="AF66" s="206">
        <f t="shared" si="22"/>
        <v>30</v>
      </c>
      <c r="AG66" s="206">
        <f t="shared" si="22"/>
        <v>105</v>
      </c>
      <c r="AH66" s="206">
        <f t="shared" si="22"/>
        <v>20</v>
      </c>
      <c r="AI66" s="206">
        <f t="shared" si="22"/>
        <v>15</v>
      </c>
      <c r="AJ66" s="206">
        <f t="shared" si="22"/>
        <v>0</v>
      </c>
      <c r="AK66" s="206">
        <f t="shared" si="22"/>
        <v>0</v>
      </c>
      <c r="AL66" s="206">
        <f t="shared" si="22"/>
        <v>0</v>
      </c>
      <c r="AM66" s="206">
        <f t="shared" si="22"/>
        <v>0</v>
      </c>
      <c r="AN66" s="206">
        <f t="shared" si="22"/>
        <v>30</v>
      </c>
      <c r="AO66" s="206">
        <f>SUM(AO38:AO62)</f>
        <v>0</v>
      </c>
      <c r="AP66" s="206">
        <f t="shared" si="22"/>
        <v>0</v>
      </c>
      <c r="AQ66" s="206">
        <f t="shared" si="22"/>
        <v>100</v>
      </c>
      <c r="AR66" s="206">
        <f t="shared" si="22"/>
        <v>0</v>
      </c>
      <c r="AS66" s="206">
        <f t="shared" si="22"/>
        <v>425</v>
      </c>
      <c r="AT66" s="206">
        <f t="shared" si="22"/>
        <v>425</v>
      </c>
      <c r="AU66" s="206"/>
      <c r="AV66" s="207">
        <f>SUM(AV38:AV65)</f>
        <v>30</v>
      </c>
      <c r="AW66" s="209">
        <f>SUM(AB66,AT66)</f>
        <v>780</v>
      </c>
      <c r="AX66" s="207">
        <f>SUM(AD66,AV66)</f>
        <v>60</v>
      </c>
      <c r="AY66" s="212"/>
    </row>
    <row r="67" spans="2:51" ht="15.75" thickBot="1" x14ac:dyDescent="0.3">
      <c r="B67" s="109" t="s">
        <v>63</v>
      </c>
      <c r="C67" s="109"/>
      <c r="D67" s="109"/>
      <c r="E67" s="109"/>
      <c r="F67" s="109"/>
      <c r="G67" s="110"/>
      <c r="J67" s="213" t="s">
        <v>312</v>
      </c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</row>
    <row r="68" spans="2:51" ht="51.75" x14ac:dyDescent="0.25">
      <c r="B68" s="27">
        <v>1</v>
      </c>
      <c r="C68" s="28" t="s">
        <v>11</v>
      </c>
      <c r="D68" s="29" t="s">
        <v>64</v>
      </c>
      <c r="E68" s="9">
        <v>20</v>
      </c>
      <c r="F68" s="9">
        <v>2</v>
      </c>
      <c r="G68" s="10">
        <f t="shared" si="2"/>
        <v>30</v>
      </c>
      <c r="J68" s="155">
        <v>1</v>
      </c>
      <c r="K68" s="190" t="s">
        <v>11</v>
      </c>
      <c r="L68" s="214" t="s">
        <v>64</v>
      </c>
      <c r="M68" s="215">
        <v>10</v>
      </c>
      <c r="N68" s="162"/>
      <c r="O68" s="162">
        <v>10</v>
      </c>
      <c r="P68" s="162"/>
      <c r="Q68" s="160"/>
      <c r="R68" s="160"/>
      <c r="S68" s="160"/>
      <c r="T68" s="160"/>
      <c r="U68" s="160"/>
      <c r="V68" s="160"/>
      <c r="W68" s="160"/>
      <c r="X68" s="160"/>
      <c r="Y68" s="160"/>
      <c r="Z68" s="160"/>
      <c r="AA68" s="160">
        <f t="shared" ref="AA68:AA79" si="23">SUM(M68:Y68)</f>
        <v>20</v>
      </c>
      <c r="AB68" s="160">
        <f t="shared" ref="AB68:AB79" si="24">SUM(M68:Z68)</f>
        <v>20</v>
      </c>
      <c r="AC68" s="162" t="s">
        <v>302</v>
      </c>
      <c r="AD68" s="163">
        <v>2</v>
      </c>
      <c r="AE68" s="160"/>
      <c r="AF68" s="160"/>
      <c r="AG68" s="160"/>
      <c r="AH68" s="160"/>
      <c r="AI68" s="160"/>
      <c r="AJ68" s="160"/>
      <c r="AK68" s="160"/>
      <c r="AL68" s="160"/>
      <c r="AM68" s="160"/>
      <c r="AN68" s="160"/>
      <c r="AO68" s="160"/>
      <c r="AP68" s="160"/>
      <c r="AQ68" s="160"/>
      <c r="AR68" s="160"/>
      <c r="AS68" s="160"/>
      <c r="AT68" s="160"/>
      <c r="AU68" s="156"/>
      <c r="AV68" s="165"/>
      <c r="AW68" s="165">
        <f>AB68+AT68</f>
        <v>20</v>
      </c>
      <c r="AX68" s="186">
        <f>AD68+AV68</f>
        <v>2</v>
      </c>
      <c r="AY68" s="227">
        <f>AX68*25-AW68</f>
        <v>30</v>
      </c>
    </row>
    <row r="69" spans="2:51" ht="39" x14ac:dyDescent="0.25">
      <c r="B69" s="30">
        <v>2</v>
      </c>
      <c r="C69" s="31" t="s">
        <v>11</v>
      </c>
      <c r="D69" s="32" t="s">
        <v>65</v>
      </c>
      <c r="E69" s="9">
        <v>20</v>
      </c>
      <c r="F69" s="9">
        <v>2</v>
      </c>
      <c r="G69" s="10">
        <f t="shared" si="2"/>
        <v>30</v>
      </c>
      <c r="J69" s="6">
        <v>2</v>
      </c>
      <c r="K69" s="60" t="s">
        <v>11</v>
      </c>
      <c r="L69" s="61" t="s">
        <v>65</v>
      </c>
      <c r="M69" s="194">
        <v>10</v>
      </c>
      <c r="N69" s="170"/>
      <c r="O69" s="170">
        <v>10</v>
      </c>
      <c r="P69" s="170"/>
      <c r="Q69" s="168"/>
      <c r="R69" s="168"/>
      <c r="S69" s="168"/>
      <c r="T69" s="168"/>
      <c r="U69" s="168"/>
      <c r="V69" s="168"/>
      <c r="W69" s="168"/>
      <c r="X69" s="168"/>
      <c r="Y69" s="168"/>
      <c r="Z69" s="168"/>
      <c r="AA69" s="168">
        <f t="shared" si="23"/>
        <v>20</v>
      </c>
      <c r="AB69" s="168">
        <f t="shared" si="24"/>
        <v>20</v>
      </c>
      <c r="AC69" s="170" t="s">
        <v>302</v>
      </c>
      <c r="AD69" s="171">
        <v>2</v>
      </c>
      <c r="AE69" s="168"/>
      <c r="AF69" s="168"/>
      <c r="AG69" s="168"/>
      <c r="AH69" s="168"/>
      <c r="AI69" s="168"/>
      <c r="AJ69" s="168"/>
      <c r="AK69" s="168"/>
      <c r="AL69" s="168"/>
      <c r="AM69" s="168"/>
      <c r="AN69" s="168"/>
      <c r="AO69" s="168"/>
      <c r="AP69" s="168"/>
      <c r="AQ69" s="168"/>
      <c r="AR69" s="168"/>
      <c r="AS69" s="168"/>
      <c r="AT69" s="168"/>
      <c r="AU69" s="62"/>
      <c r="AV69" s="174"/>
      <c r="AW69" s="174">
        <f t="shared" ref="AW69:AW85" si="25">AB69+AT69</f>
        <v>20</v>
      </c>
      <c r="AX69" s="187">
        <f t="shared" ref="AX69:AX84" si="26">AD69+AV69</f>
        <v>2</v>
      </c>
      <c r="AY69" s="227">
        <f t="shared" ref="AY69:AY85" si="27">AX69*25-AW69</f>
        <v>30</v>
      </c>
    </row>
    <row r="70" spans="2:51" ht="38.25" x14ac:dyDescent="0.25">
      <c r="B70" s="30">
        <v>3</v>
      </c>
      <c r="C70" s="31" t="s">
        <v>11</v>
      </c>
      <c r="D70" s="33" t="s">
        <v>66</v>
      </c>
      <c r="E70" s="9">
        <v>30</v>
      </c>
      <c r="F70" s="9">
        <v>2</v>
      </c>
      <c r="G70" s="10">
        <f t="shared" si="2"/>
        <v>20</v>
      </c>
      <c r="J70" s="6">
        <v>3</v>
      </c>
      <c r="K70" s="60" t="s">
        <v>11</v>
      </c>
      <c r="L70" s="131" t="s">
        <v>66</v>
      </c>
      <c r="M70" s="170">
        <v>15</v>
      </c>
      <c r="N70" s="170"/>
      <c r="O70" s="170">
        <v>15</v>
      </c>
      <c r="P70" s="170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>
        <f t="shared" si="23"/>
        <v>30</v>
      </c>
      <c r="AB70" s="168">
        <f t="shared" si="24"/>
        <v>30</v>
      </c>
      <c r="AC70" s="170" t="s">
        <v>302</v>
      </c>
      <c r="AD70" s="171">
        <v>2</v>
      </c>
      <c r="AE70" s="168"/>
      <c r="AF70" s="168"/>
      <c r="AG70" s="168"/>
      <c r="AH70" s="168"/>
      <c r="AI70" s="168"/>
      <c r="AJ70" s="168"/>
      <c r="AK70" s="168"/>
      <c r="AL70" s="168"/>
      <c r="AM70" s="168"/>
      <c r="AN70" s="168"/>
      <c r="AO70" s="168"/>
      <c r="AP70" s="168"/>
      <c r="AQ70" s="168"/>
      <c r="AR70" s="168"/>
      <c r="AS70" s="168"/>
      <c r="AT70" s="168"/>
      <c r="AU70" s="62"/>
      <c r="AV70" s="174"/>
      <c r="AW70" s="174">
        <f t="shared" si="25"/>
        <v>30</v>
      </c>
      <c r="AX70" s="187">
        <f t="shared" si="26"/>
        <v>2</v>
      </c>
      <c r="AY70" s="227">
        <f t="shared" si="27"/>
        <v>20</v>
      </c>
    </row>
    <row r="71" spans="2:51" ht="25.5" x14ac:dyDescent="0.25">
      <c r="B71" s="30">
        <v>4</v>
      </c>
      <c r="C71" s="31" t="s">
        <v>11</v>
      </c>
      <c r="D71" s="33" t="s">
        <v>67</v>
      </c>
      <c r="E71" s="9">
        <v>25</v>
      </c>
      <c r="F71" s="9">
        <v>3</v>
      </c>
      <c r="G71" s="10">
        <f t="shared" si="2"/>
        <v>50</v>
      </c>
      <c r="J71" s="6">
        <v>4</v>
      </c>
      <c r="K71" s="60" t="s">
        <v>11</v>
      </c>
      <c r="L71" s="131" t="s">
        <v>67</v>
      </c>
      <c r="M71" s="170">
        <v>10</v>
      </c>
      <c r="N71" s="170"/>
      <c r="O71" s="170">
        <v>15</v>
      </c>
      <c r="P71" s="170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>
        <f t="shared" si="23"/>
        <v>25</v>
      </c>
      <c r="AB71" s="168">
        <f t="shared" si="24"/>
        <v>25</v>
      </c>
      <c r="AC71" s="170" t="s">
        <v>303</v>
      </c>
      <c r="AD71" s="171">
        <v>3</v>
      </c>
      <c r="AE71" s="168"/>
      <c r="AF71" s="168"/>
      <c r="AG71" s="168"/>
      <c r="AH71" s="168"/>
      <c r="AI71" s="168"/>
      <c r="AJ71" s="168"/>
      <c r="AK71" s="168"/>
      <c r="AL71" s="168"/>
      <c r="AM71" s="168"/>
      <c r="AN71" s="168"/>
      <c r="AO71" s="168"/>
      <c r="AP71" s="168"/>
      <c r="AQ71" s="168"/>
      <c r="AR71" s="168"/>
      <c r="AS71" s="168"/>
      <c r="AT71" s="168"/>
      <c r="AU71" s="62"/>
      <c r="AV71" s="174"/>
      <c r="AW71" s="174">
        <f t="shared" si="25"/>
        <v>25</v>
      </c>
      <c r="AX71" s="187">
        <f t="shared" si="26"/>
        <v>3</v>
      </c>
      <c r="AY71" s="227">
        <f t="shared" si="27"/>
        <v>50</v>
      </c>
    </row>
    <row r="72" spans="2:51" ht="63.75" x14ac:dyDescent="0.25">
      <c r="B72" s="30">
        <v>5</v>
      </c>
      <c r="C72" s="31" t="s">
        <v>11</v>
      </c>
      <c r="D72" s="33" t="s">
        <v>68</v>
      </c>
      <c r="E72" s="9">
        <v>25</v>
      </c>
      <c r="F72" s="9">
        <v>3</v>
      </c>
      <c r="G72" s="10">
        <f t="shared" si="2"/>
        <v>50</v>
      </c>
      <c r="J72" s="6">
        <v>5</v>
      </c>
      <c r="K72" s="60" t="s">
        <v>11</v>
      </c>
      <c r="L72" s="131" t="s">
        <v>68</v>
      </c>
      <c r="M72" s="170">
        <v>10</v>
      </c>
      <c r="N72" s="170"/>
      <c r="O72" s="170">
        <v>15</v>
      </c>
      <c r="P72" s="170"/>
      <c r="Q72" s="168"/>
      <c r="R72" s="168"/>
      <c r="S72" s="168"/>
      <c r="T72" s="168"/>
      <c r="U72" s="168"/>
      <c r="V72" s="168"/>
      <c r="W72" s="168"/>
      <c r="X72" s="168"/>
      <c r="Y72" s="168"/>
      <c r="Z72" s="168"/>
      <c r="AA72" s="168">
        <f t="shared" si="23"/>
        <v>25</v>
      </c>
      <c r="AB72" s="168">
        <f t="shared" si="24"/>
        <v>25</v>
      </c>
      <c r="AC72" s="170" t="s">
        <v>302</v>
      </c>
      <c r="AD72" s="171">
        <v>3</v>
      </c>
      <c r="AE72" s="168"/>
      <c r="AF72" s="168"/>
      <c r="AG72" s="168"/>
      <c r="AH72" s="168"/>
      <c r="AI72" s="168"/>
      <c r="AJ72" s="168"/>
      <c r="AK72" s="168"/>
      <c r="AL72" s="168"/>
      <c r="AM72" s="168"/>
      <c r="AN72" s="168"/>
      <c r="AO72" s="168"/>
      <c r="AP72" s="168"/>
      <c r="AQ72" s="168"/>
      <c r="AR72" s="168"/>
      <c r="AS72" s="168"/>
      <c r="AT72" s="168"/>
      <c r="AU72" s="62"/>
      <c r="AV72" s="174"/>
      <c r="AW72" s="174">
        <f t="shared" si="25"/>
        <v>25</v>
      </c>
      <c r="AX72" s="187">
        <f t="shared" si="26"/>
        <v>3</v>
      </c>
      <c r="AY72" s="227">
        <f t="shared" si="27"/>
        <v>50</v>
      </c>
    </row>
    <row r="73" spans="2:51" ht="89.25" x14ac:dyDescent="0.25">
      <c r="B73" s="30">
        <v>6</v>
      </c>
      <c r="C73" s="34" t="s">
        <v>20</v>
      </c>
      <c r="D73" s="33" t="s">
        <v>69</v>
      </c>
      <c r="E73" s="9">
        <v>25</v>
      </c>
      <c r="F73" s="9">
        <v>2</v>
      </c>
      <c r="G73" s="10">
        <f t="shared" si="2"/>
        <v>25</v>
      </c>
      <c r="J73" s="6">
        <v>6</v>
      </c>
      <c r="K73" s="178" t="s">
        <v>20</v>
      </c>
      <c r="L73" s="131" t="s">
        <v>69</v>
      </c>
      <c r="M73" s="170">
        <v>10</v>
      </c>
      <c r="N73" s="170"/>
      <c r="O73" s="170">
        <v>15</v>
      </c>
      <c r="P73" s="170"/>
      <c r="Q73" s="168"/>
      <c r="R73" s="168"/>
      <c r="S73" s="168"/>
      <c r="T73" s="168"/>
      <c r="U73" s="168"/>
      <c r="V73" s="168"/>
      <c r="W73" s="168"/>
      <c r="X73" s="168"/>
      <c r="Y73" s="168"/>
      <c r="Z73" s="168"/>
      <c r="AA73" s="168">
        <f t="shared" si="23"/>
        <v>25</v>
      </c>
      <c r="AB73" s="168">
        <f t="shared" si="24"/>
        <v>25</v>
      </c>
      <c r="AC73" s="170" t="s">
        <v>302</v>
      </c>
      <c r="AD73" s="171">
        <v>3</v>
      </c>
      <c r="AE73" s="168"/>
      <c r="AF73" s="168"/>
      <c r="AG73" s="168"/>
      <c r="AH73" s="168"/>
      <c r="AI73" s="168"/>
      <c r="AJ73" s="168"/>
      <c r="AK73" s="168"/>
      <c r="AL73" s="168"/>
      <c r="AM73" s="168"/>
      <c r="AN73" s="168"/>
      <c r="AO73" s="168"/>
      <c r="AP73" s="168"/>
      <c r="AQ73" s="168"/>
      <c r="AR73" s="168"/>
      <c r="AS73" s="168"/>
      <c r="AT73" s="168"/>
      <c r="AU73" s="62"/>
      <c r="AV73" s="174"/>
      <c r="AW73" s="174">
        <f t="shared" si="25"/>
        <v>25</v>
      </c>
      <c r="AX73" s="187">
        <f t="shared" si="26"/>
        <v>3</v>
      </c>
      <c r="AY73" s="227">
        <f t="shared" si="27"/>
        <v>50</v>
      </c>
    </row>
    <row r="74" spans="2:51" ht="89.25" x14ac:dyDescent="0.25">
      <c r="B74" s="30">
        <v>7</v>
      </c>
      <c r="C74" s="34" t="s">
        <v>20</v>
      </c>
      <c r="D74" s="35" t="s">
        <v>70</v>
      </c>
      <c r="E74" s="9">
        <v>25</v>
      </c>
      <c r="F74" s="9">
        <v>2</v>
      </c>
      <c r="G74" s="10">
        <f t="shared" si="2"/>
        <v>25</v>
      </c>
      <c r="J74" s="6">
        <v>7</v>
      </c>
      <c r="K74" s="178" t="s">
        <v>20</v>
      </c>
      <c r="L74" s="130" t="s">
        <v>70</v>
      </c>
      <c r="M74" s="170">
        <v>10</v>
      </c>
      <c r="N74" s="170"/>
      <c r="O74" s="170">
        <v>15</v>
      </c>
      <c r="P74" s="170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>
        <f t="shared" si="23"/>
        <v>25</v>
      </c>
      <c r="AB74" s="168">
        <f t="shared" si="24"/>
        <v>25</v>
      </c>
      <c r="AC74" s="170" t="s">
        <v>305</v>
      </c>
      <c r="AD74" s="171">
        <v>2</v>
      </c>
      <c r="AE74" s="168"/>
      <c r="AF74" s="168"/>
      <c r="AG74" s="168"/>
      <c r="AH74" s="168"/>
      <c r="AI74" s="168"/>
      <c r="AJ74" s="168"/>
      <c r="AK74" s="168"/>
      <c r="AL74" s="168"/>
      <c r="AM74" s="168"/>
      <c r="AN74" s="168"/>
      <c r="AO74" s="168"/>
      <c r="AP74" s="168"/>
      <c r="AQ74" s="168"/>
      <c r="AR74" s="168"/>
      <c r="AS74" s="168"/>
      <c r="AT74" s="168"/>
      <c r="AU74" s="62"/>
      <c r="AV74" s="174"/>
      <c r="AW74" s="174">
        <f t="shared" si="25"/>
        <v>25</v>
      </c>
      <c r="AX74" s="187">
        <f t="shared" si="26"/>
        <v>2</v>
      </c>
      <c r="AY74" s="227">
        <f t="shared" si="27"/>
        <v>25</v>
      </c>
    </row>
    <row r="75" spans="2:51" ht="89.25" x14ac:dyDescent="0.25">
      <c r="B75" s="30">
        <v>8</v>
      </c>
      <c r="C75" s="34" t="s">
        <v>20</v>
      </c>
      <c r="D75" s="35" t="s">
        <v>71</v>
      </c>
      <c r="E75" s="9">
        <v>25</v>
      </c>
      <c r="F75" s="9">
        <v>2</v>
      </c>
      <c r="G75" s="10">
        <f t="shared" si="2"/>
        <v>25</v>
      </c>
      <c r="J75" s="6">
        <v>8</v>
      </c>
      <c r="K75" s="178" t="s">
        <v>20</v>
      </c>
      <c r="L75" s="130" t="s">
        <v>71</v>
      </c>
      <c r="M75" s="170">
        <v>10</v>
      </c>
      <c r="N75" s="170"/>
      <c r="O75" s="170">
        <v>15</v>
      </c>
      <c r="P75" s="170"/>
      <c r="Q75" s="168"/>
      <c r="R75" s="168"/>
      <c r="S75" s="168"/>
      <c r="T75" s="168"/>
      <c r="U75" s="168"/>
      <c r="V75" s="168"/>
      <c r="W75" s="168"/>
      <c r="X75" s="168"/>
      <c r="Y75" s="168"/>
      <c r="Z75" s="168"/>
      <c r="AA75" s="168">
        <f t="shared" si="23"/>
        <v>25</v>
      </c>
      <c r="AB75" s="168">
        <f t="shared" si="24"/>
        <v>25</v>
      </c>
      <c r="AC75" s="170" t="s">
        <v>305</v>
      </c>
      <c r="AD75" s="171">
        <v>2</v>
      </c>
      <c r="AE75" s="168"/>
      <c r="AF75" s="168"/>
      <c r="AG75" s="168"/>
      <c r="AH75" s="168"/>
      <c r="AI75" s="168"/>
      <c r="AJ75" s="168"/>
      <c r="AK75" s="168"/>
      <c r="AL75" s="168"/>
      <c r="AM75" s="168"/>
      <c r="AN75" s="168"/>
      <c r="AO75" s="168"/>
      <c r="AP75" s="168"/>
      <c r="AQ75" s="168"/>
      <c r="AR75" s="168"/>
      <c r="AS75" s="168"/>
      <c r="AT75" s="168"/>
      <c r="AU75" s="173"/>
      <c r="AV75" s="174"/>
      <c r="AW75" s="174">
        <f t="shared" si="25"/>
        <v>25</v>
      </c>
      <c r="AX75" s="187">
        <f t="shared" si="26"/>
        <v>2</v>
      </c>
      <c r="AY75" s="227">
        <f t="shared" si="27"/>
        <v>25</v>
      </c>
    </row>
    <row r="76" spans="2:51" ht="63.75" x14ac:dyDescent="0.25">
      <c r="B76" s="30">
        <v>9</v>
      </c>
      <c r="C76" s="34" t="s">
        <v>72</v>
      </c>
      <c r="D76" s="36" t="s">
        <v>73</v>
      </c>
      <c r="E76" s="9">
        <v>60</v>
      </c>
      <c r="F76" s="9">
        <v>4</v>
      </c>
      <c r="G76" s="10">
        <f t="shared" si="2"/>
        <v>40</v>
      </c>
      <c r="J76" s="6">
        <v>9</v>
      </c>
      <c r="K76" s="178" t="s">
        <v>72</v>
      </c>
      <c r="L76" s="131" t="s">
        <v>73</v>
      </c>
      <c r="M76" s="170"/>
      <c r="N76" s="170">
        <v>30</v>
      </c>
      <c r="O76" s="216"/>
      <c r="P76" s="170"/>
      <c r="Q76" s="168"/>
      <c r="R76" s="168"/>
      <c r="S76" s="168"/>
      <c r="T76" s="168"/>
      <c r="U76" s="168"/>
      <c r="V76" s="168"/>
      <c r="W76" s="168"/>
      <c r="X76" s="168"/>
      <c r="Y76" s="168"/>
      <c r="Z76" s="168"/>
      <c r="AA76" s="168">
        <f t="shared" si="23"/>
        <v>30</v>
      </c>
      <c r="AB76" s="168">
        <f t="shared" si="24"/>
        <v>30</v>
      </c>
      <c r="AC76" s="170" t="s">
        <v>305</v>
      </c>
      <c r="AD76" s="171">
        <v>5</v>
      </c>
      <c r="AE76" s="168"/>
      <c r="AF76" s="168">
        <v>30</v>
      </c>
      <c r="AG76" s="217"/>
      <c r="AH76" s="168"/>
      <c r="AI76" s="168"/>
      <c r="AJ76" s="168"/>
      <c r="AK76" s="168"/>
      <c r="AL76" s="168"/>
      <c r="AM76" s="168"/>
      <c r="AN76" s="168"/>
      <c r="AO76" s="168"/>
      <c r="AP76" s="168"/>
      <c r="AQ76" s="168"/>
      <c r="AR76" s="168"/>
      <c r="AS76" s="168">
        <f>SUM(AE76:AQ76)</f>
        <v>30</v>
      </c>
      <c r="AT76" s="168">
        <f>SUM(AE76:AR76)</f>
        <v>30</v>
      </c>
      <c r="AU76" s="62" t="s">
        <v>305</v>
      </c>
      <c r="AV76" s="218">
        <v>10</v>
      </c>
      <c r="AW76" s="174">
        <f t="shared" si="25"/>
        <v>60</v>
      </c>
      <c r="AX76" s="187">
        <f t="shared" si="26"/>
        <v>15</v>
      </c>
      <c r="AY76" s="227">
        <v>300</v>
      </c>
    </row>
    <row r="77" spans="2:51" ht="102" x14ac:dyDescent="0.25">
      <c r="B77" s="30">
        <v>10</v>
      </c>
      <c r="C77" s="37" t="s">
        <v>46</v>
      </c>
      <c r="D77" s="20" t="s">
        <v>74</v>
      </c>
      <c r="E77" s="9">
        <v>20</v>
      </c>
      <c r="F77" s="9">
        <v>3</v>
      </c>
      <c r="G77" s="10">
        <f t="shared" si="2"/>
        <v>55</v>
      </c>
      <c r="J77" s="6">
        <v>10</v>
      </c>
      <c r="K77" s="219" t="s">
        <v>46</v>
      </c>
      <c r="L77" s="131" t="s">
        <v>74</v>
      </c>
      <c r="M77" s="170">
        <v>10</v>
      </c>
      <c r="N77" s="170"/>
      <c r="O77" s="170">
        <v>10</v>
      </c>
      <c r="P77" s="170"/>
      <c r="Q77" s="168"/>
      <c r="R77" s="168"/>
      <c r="S77" s="168"/>
      <c r="T77" s="168"/>
      <c r="U77" s="168"/>
      <c r="V77" s="168"/>
      <c r="W77" s="168"/>
      <c r="X77" s="168"/>
      <c r="Y77" s="168"/>
      <c r="Z77" s="168"/>
      <c r="AA77" s="168">
        <f t="shared" si="23"/>
        <v>20</v>
      </c>
      <c r="AB77" s="168">
        <f t="shared" si="24"/>
        <v>20</v>
      </c>
      <c r="AC77" s="170" t="s">
        <v>305</v>
      </c>
      <c r="AD77" s="171">
        <v>2</v>
      </c>
      <c r="AE77" s="168"/>
      <c r="AF77" s="168"/>
      <c r="AG77" s="168"/>
      <c r="AH77" s="168"/>
      <c r="AI77" s="168"/>
      <c r="AJ77" s="168"/>
      <c r="AK77" s="168"/>
      <c r="AL77" s="168"/>
      <c r="AM77" s="168"/>
      <c r="AN77" s="168"/>
      <c r="AO77" s="168"/>
      <c r="AP77" s="168"/>
      <c r="AQ77" s="168"/>
      <c r="AR77" s="168"/>
      <c r="AS77" s="168"/>
      <c r="AT77" s="168"/>
      <c r="AU77" s="62"/>
      <c r="AV77" s="218"/>
      <c r="AW77" s="174">
        <f t="shared" si="25"/>
        <v>20</v>
      </c>
      <c r="AX77" s="187">
        <f t="shared" si="26"/>
        <v>2</v>
      </c>
      <c r="AY77" s="227">
        <f t="shared" si="27"/>
        <v>30</v>
      </c>
    </row>
    <row r="78" spans="2:51" ht="127.5" x14ac:dyDescent="0.25">
      <c r="B78" s="30">
        <v>11</v>
      </c>
      <c r="C78" s="37" t="s">
        <v>46</v>
      </c>
      <c r="D78" s="20" t="s">
        <v>75</v>
      </c>
      <c r="E78" s="9">
        <v>20</v>
      </c>
      <c r="F78" s="9">
        <v>3</v>
      </c>
      <c r="G78" s="10">
        <f t="shared" si="2"/>
        <v>55</v>
      </c>
      <c r="J78" s="6">
        <v>11</v>
      </c>
      <c r="K78" s="219" t="s">
        <v>46</v>
      </c>
      <c r="L78" s="131" t="s">
        <v>75</v>
      </c>
      <c r="M78" s="170">
        <v>10</v>
      </c>
      <c r="N78" s="170"/>
      <c r="O78" s="170">
        <v>10</v>
      </c>
      <c r="P78" s="170"/>
      <c r="Q78" s="168"/>
      <c r="R78" s="168"/>
      <c r="S78" s="168"/>
      <c r="T78" s="168"/>
      <c r="U78" s="168"/>
      <c r="V78" s="168"/>
      <c r="W78" s="168"/>
      <c r="X78" s="168"/>
      <c r="Y78" s="168"/>
      <c r="Z78" s="168"/>
      <c r="AA78" s="168">
        <f t="shared" si="23"/>
        <v>20</v>
      </c>
      <c r="AB78" s="168">
        <f t="shared" si="24"/>
        <v>20</v>
      </c>
      <c r="AC78" s="170" t="s">
        <v>305</v>
      </c>
      <c r="AD78" s="171">
        <v>2</v>
      </c>
      <c r="AE78" s="168"/>
      <c r="AF78" s="168"/>
      <c r="AG78" s="168"/>
      <c r="AH78" s="168"/>
      <c r="AI78" s="168"/>
      <c r="AJ78" s="168"/>
      <c r="AK78" s="168"/>
      <c r="AL78" s="168"/>
      <c r="AM78" s="168"/>
      <c r="AN78" s="168"/>
      <c r="AO78" s="168"/>
      <c r="AP78" s="168"/>
      <c r="AQ78" s="168"/>
      <c r="AR78" s="168"/>
      <c r="AS78" s="168"/>
      <c r="AT78" s="168"/>
      <c r="AU78" s="62"/>
      <c r="AV78" s="174"/>
      <c r="AW78" s="174">
        <f t="shared" si="25"/>
        <v>20</v>
      </c>
      <c r="AX78" s="187">
        <f t="shared" si="26"/>
        <v>2</v>
      </c>
      <c r="AY78" s="227">
        <f t="shared" si="27"/>
        <v>30</v>
      </c>
    </row>
    <row r="79" spans="2:51" ht="102" x14ac:dyDescent="0.25">
      <c r="B79" s="30">
        <v>12</v>
      </c>
      <c r="C79" s="37" t="s">
        <v>46</v>
      </c>
      <c r="D79" s="20" t="s">
        <v>76</v>
      </c>
      <c r="E79" s="9">
        <v>20</v>
      </c>
      <c r="F79" s="9">
        <v>3</v>
      </c>
      <c r="G79" s="10">
        <f t="shared" si="2"/>
        <v>55</v>
      </c>
      <c r="J79" s="6">
        <v>12</v>
      </c>
      <c r="K79" s="219" t="s">
        <v>46</v>
      </c>
      <c r="L79" s="131" t="s">
        <v>76</v>
      </c>
      <c r="M79" s="170">
        <v>10</v>
      </c>
      <c r="N79" s="170"/>
      <c r="O79" s="170">
        <v>10</v>
      </c>
      <c r="P79" s="170"/>
      <c r="Q79" s="168"/>
      <c r="R79" s="168"/>
      <c r="S79" s="168"/>
      <c r="T79" s="168"/>
      <c r="U79" s="168"/>
      <c r="V79" s="168"/>
      <c r="W79" s="168"/>
      <c r="X79" s="168"/>
      <c r="Y79" s="168"/>
      <c r="Z79" s="168"/>
      <c r="AA79" s="168">
        <f t="shared" si="23"/>
        <v>20</v>
      </c>
      <c r="AB79" s="168">
        <f t="shared" si="24"/>
        <v>20</v>
      </c>
      <c r="AC79" s="170" t="s">
        <v>305</v>
      </c>
      <c r="AD79" s="171">
        <v>2</v>
      </c>
      <c r="AE79" s="62"/>
      <c r="AF79" s="62"/>
      <c r="AG79" s="62"/>
      <c r="AH79" s="62"/>
      <c r="AI79" s="62"/>
      <c r="AJ79" s="62"/>
      <c r="AK79" s="62"/>
      <c r="AL79" s="62"/>
      <c r="AM79" s="62"/>
      <c r="AN79" s="62"/>
      <c r="AO79" s="62"/>
      <c r="AP79" s="62"/>
      <c r="AQ79" s="62"/>
      <c r="AR79" s="62"/>
      <c r="AS79" s="62"/>
      <c r="AT79" s="62"/>
      <c r="AU79" s="62"/>
      <c r="AV79" s="218"/>
      <c r="AW79" s="174">
        <f t="shared" si="25"/>
        <v>20</v>
      </c>
      <c r="AX79" s="187">
        <f t="shared" si="26"/>
        <v>2</v>
      </c>
      <c r="AY79" s="227">
        <f t="shared" si="27"/>
        <v>30</v>
      </c>
    </row>
    <row r="80" spans="2:51" ht="39" x14ac:dyDescent="0.25">
      <c r="B80" s="30">
        <v>13</v>
      </c>
      <c r="C80" s="37" t="s">
        <v>11</v>
      </c>
      <c r="D80" s="32" t="s">
        <v>77</v>
      </c>
      <c r="E80" s="9">
        <v>25</v>
      </c>
      <c r="F80" s="9">
        <v>3</v>
      </c>
      <c r="G80" s="10">
        <f t="shared" si="2"/>
        <v>50</v>
      </c>
      <c r="J80" s="6">
        <v>13</v>
      </c>
      <c r="K80" s="219" t="s">
        <v>11</v>
      </c>
      <c r="L80" s="61" t="s">
        <v>77</v>
      </c>
      <c r="M80" s="168"/>
      <c r="N80" s="168"/>
      <c r="O80" s="168"/>
      <c r="P80" s="168"/>
      <c r="Q80" s="168"/>
      <c r="R80" s="168"/>
      <c r="S80" s="168"/>
      <c r="T80" s="168"/>
      <c r="U80" s="168"/>
      <c r="V80" s="168"/>
      <c r="W80" s="168"/>
      <c r="X80" s="168"/>
      <c r="Y80" s="168"/>
      <c r="Z80" s="168"/>
      <c r="AA80" s="168"/>
      <c r="AB80" s="168"/>
      <c r="AC80" s="62"/>
      <c r="AD80" s="174"/>
      <c r="AE80" s="170">
        <v>10</v>
      </c>
      <c r="AF80" s="168"/>
      <c r="AG80" s="170">
        <v>15</v>
      </c>
      <c r="AH80" s="168"/>
      <c r="AI80" s="168"/>
      <c r="AJ80" s="168"/>
      <c r="AK80" s="168"/>
      <c r="AL80" s="168"/>
      <c r="AM80" s="168"/>
      <c r="AN80" s="168"/>
      <c r="AO80" s="168"/>
      <c r="AP80" s="168"/>
      <c r="AQ80" s="168"/>
      <c r="AR80" s="168"/>
      <c r="AS80" s="168">
        <f>SUM(AE80:AQ80)</f>
        <v>25</v>
      </c>
      <c r="AT80" s="168">
        <f>SUM(AE80:AR80)</f>
        <v>25</v>
      </c>
      <c r="AU80" s="170" t="s">
        <v>303</v>
      </c>
      <c r="AV80" s="171">
        <v>4</v>
      </c>
      <c r="AW80" s="174">
        <f t="shared" si="25"/>
        <v>25</v>
      </c>
      <c r="AX80" s="187">
        <f t="shared" si="26"/>
        <v>4</v>
      </c>
      <c r="AY80" s="227">
        <f t="shared" si="27"/>
        <v>75</v>
      </c>
    </row>
    <row r="81" spans="2:51" ht="77.25" x14ac:dyDescent="0.25">
      <c r="B81" s="30">
        <v>14</v>
      </c>
      <c r="C81" s="37" t="s">
        <v>11</v>
      </c>
      <c r="D81" s="32" t="s">
        <v>78</v>
      </c>
      <c r="E81" s="9">
        <v>25</v>
      </c>
      <c r="F81" s="9">
        <v>3</v>
      </c>
      <c r="G81" s="10">
        <f t="shared" ref="G81:G85" si="28">(F81*25)-E81</f>
        <v>50</v>
      </c>
      <c r="J81" s="6">
        <v>14</v>
      </c>
      <c r="K81" s="219" t="s">
        <v>11</v>
      </c>
      <c r="L81" s="61" t="s">
        <v>78</v>
      </c>
      <c r="M81" s="168"/>
      <c r="N81" s="168"/>
      <c r="O81" s="168"/>
      <c r="P81" s="168"/>
      <c r="Q81" s="168"/>
      <c r="R81" s="168"/>
      <c r="S81" s="168"/>
      <c r="T81" s="168"/>
      <c r="U81" s="168"/>
      <c r="V81" s="168"/>
      <c r="W81" s="168"/>
      <c r="X81" s="168"/>
      <c r="Y81" s="168"/>
      <c r="Z81" s="168"/>
      <c r="AA81" s="168"/>
      <c r="AB81" s="168"/>
      <c r="AC81" s="62"/>
      <c r="AD81" s="174"/>
      <c r="AE81" s="170">
        <v>10</v>
      </c>
      <c r="AF81" s="62"/>
      <c r="AG81" s="170">
        <v>15</v>
      </c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62"/>
      <c r="AS81" s="168">
        <f t="shared" ref="AS81:AS85" si="29">SUM(AE81:AQ81)</f>
        <v>25</v>
      </c>
      <c r="AT81" s="168">
        <f t="shared" ref="AT81:AT85" si="30">SUM(AE81:AR81)</f>
        <v>25</v>
      </c>
      <c r="AU81" s="170" t="s">
        <v>303</v>
      </c>
      <c r="AV81" s="171">
        <v>4</v>
      </c>
      <c r="AW81" s="174">
        <f t="shared" si="25"/>
        <v>25</v>
      </c>
      <c r="AX81" s="187">
        <f t="shared" si="26"/>
        <v>4</v>
      </c>
      <c r="AY81" s="227">
        <f t="shared" si="27"/>
        <v>75</v>
      </c>
    </row>
    <row r="82" spans="2:51" ht="90" x14ac:dyDescent="0.25">
      <c r="B82" s="30">
        <v>15</v>
      </c>
      <c r="C82" s="37" t="s">
        <v>20</v>
      </c>
      <c r="D82" s="38" t="s">
        <v>79</v>
      </c>
      <c r="E82" s="9">
        <v>25</v>
      </c>
      <c r="F82" s="9">
        <v>2</v>
      </c>
      <c r="G82" s="10">
        <f t="shared" si="28"/>
        <v>25</v>
      </c>
      <c r="J82" s="6">
        <v>15</v>
      </c>
      <c r="K82" s="219" t="s">
        <v>20</v>
      </c>
      <c r="L82" s="220" t="s">
        <v>79</v>
      </c>
      <c r="M82" s="168"/>
      <c r="N82" s="168"/>
      <c r="O82" s="168"/>
      <c r="P82" s="168"/>
      <c r="Q82" s="168"/>
      <c r="R82" s="168"/>
      <c r="S82" s="168"/>
      <c r="T82" s="168"/>
      <c r="U82" s="168"/>
      <c r="V82" s="168"/>
      <c r="W82" s="168"/>
      <c r="X82" s="168"/>
      <c r="Y82" s="168"/>
      <c r="Z82" s="168"/>
      <c r="AA82" s="168"/>
      <c r="AB82" s="168"/>
      <c r="AC82" s="62"/>
      <c r="AD82" s="174"/>
      <c r="AE82" s="170">
        <v>10</v>
      </c>
      <c r="AF82" s="168"/>
      <c r="AG82" s="170">
        <v>15</v>
      </c>
      <c r="AH82" s="168"/>
      <c r="AI82" s="168"/>
      <c r="AJ82" s="168"/>
      <c r="AK82" s="168"/>
      <c r="AL82" s="168"/>
      <c r="AM82" s="168"/>
      <c r="AN82" s="168"/>
      <c r="AO82" s="168"/>
      <c r="AP82" s="168"/>
      <c r="AQ82" s="168"/>
      <c r="AR82" s="168"/>
      <c r="AS82" s="168">
        <f t="shared" si="29"/>
        <v>25</v>
      </c>
      <c r="AT82" s="168">
        <f t="shared" si="30"/>
        <v>25</v>
      </c>
      <c r="AU82" s="170" t="s">
        <v>305</v>
      </c>
      <c r="AV82" s="171">
        <v>3</v>
      </c>
      <c r="AW82" s="174">
        <f t="shared" si="25"/>
        <v>25</v>
      </c>
      <c r="AX82" s="187">
        <f t="shared" si="26"/>
        <v>3</v>
      </c>
      <c r="AY82" s="227">
        <f t="shared" si="27"/>
        <v>50</v>
      </c>
    </row>
    <row r="83" spans="2:51" ht="102" x14ac:dyDescent="0.25">
      <c r="B83" s="30">
        <v>16</v>
      </c>
      <c r="C83" s="37" t="s">
        <v>46</v>
      </c>
      <c r="D83" s="20" t="s">
        <v>80</v>
      </c>
      <c r="E83" s="9">
        <v>20</v>
      </c>
      <c r="F83" s="9">
        <v>3</v>
      </c>
      <c r="G83" s="10">
        <f t="shared" si="28"/>
        <v>55</v>
      </c>
      <c r="J83" s="6">
        <v>16</v>
      </c>
      <c r="K83" s="219" t="s">
        <v>46</v>
      </c>
      <c r="L83" s="131" t="s">
        <v>80</v>
      </c>
      <c r="M83" s="168"/>
      <c r="N83" s="168"/>
      <c r="O83" s="168"/>
      <c r="P83" s="168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62"/>
      <c r="AD83" s="174"/>
      <c r="AE83" s="170">
        <v>10</v>
      </c>
      <c r="AF83" s="62"/>
      <c r="AG83" s="170">
        <v>10</v>
      </c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168">
        <f t="shared" si="29"/>
        <v>20</v>
      </c>
      <c r="AT83" s="168">
        <f t="shared" si="30"/>
        <v>20</v>
      </c>
      <c r="AU83" s="170" t="s">
        <v>305</v>
      </c>
      <c r="AV83" s="171">
        <v>3</v>
      </c>
      <c r="AW83" s="174">
        <f t="shared" si="25"/>
        <v>20</v>
      </c>
      <c r="AX83" s="187">
        <f t="shared" si="26"/>
        <v>3</v>
      </c>
      <c r="AY83" s="227">
        <f t="shared" si="27"/>
        <v>55</v>
      </c>
    </row>
    <row r="84" spans="2:51" ht="127.5" x14ac:dyDescent="0.25">
      <c r="B84" s="30">
        <v>17</v>
      </c>
      <c r="C84" s="37" t="s">
        <v>46</v>
      </c>
      <c r="D84" s="20" t="s">
        <v>81</v>
      </c>
      <c r="E84" s="9">
        <v>20</v>
      </c>
      <c r="F84" s="9">
        <v>3</v>
      </c>
      <c r="G84" s="10">
        <f t="shared" si="28"/>
        <v>55</v>
      </c>
      <c r="J84" s="6">
        <v>17</v>
      </c>
      <c r="K84" s="219" t="s">
        <v>46</v>
      </c>
      <c r="L84" s="131" t="s">
        <v>81</v>
      </c>
      <c r="M84" s="168"/>
      <c r="N84" s="168"/>
      <c r="O84" s="168"/>
      <c r="P84" s="168"/>
      <c r="Q84" s="168"/>
      <c r="R84" s="168"/>
      <c r="S84" s="168"/>
      <c r="T84" s="168"/>
      <c r="U84" s="168"/>
      <c r="V84" s="168"/>
      <c r="W84" s="168"/>
      <c r="X84" s="168"/>
      <c r="Y84" s="168"/>
      <c r="Z84" s="168"/>
      <c r="AA84" s="168"/>
      <c r="AB84" s="168"/>
      <c r="AC84" s="62"/>
      <c r="AD84" s="174"/>
      <c r="AE84" s="170">
        <v>10</v>
      </c>
      <c r="AF84" s="168"/>
      <c r="AG84" s="170">
        <v>10</v>
      </c>
      <c r="AH84" s="168"/>
      <c r="AI84" s="168"/>
      <c r="AJ84" s="168"/>
      <c r="AK84" s="168"/>
      <c r="AL84" s="168"/>
      <c r="AM84" s="168"/>
      <c r="AN84" s="168"/>
      <c r="AO84" s="168"/>
      <c r="AP84" s="168"/>
      <c r="AQ84" s="168"/>
      <c r="AR84" s="168"/>
      <c r="AS84" s="168">
        <f t="shared" si="29"/>
        <v>20</v>
      </c>
      <c r="AT84" s="168">
        <f t="shared" si="30"/>
        <v>20</v>
      </c>
      <c r="AU84" s="170" t="s">
        <v>305</v>
      </c>
      <c r="AV84" s="171">
        <v>3</v>
      </c>
      <c r="AW84" s="174">
        <f t="shared" si="25"/>
        <v>20</v>
      </c>
      <c r="AX84" s="187">
        <f t="shared" si="26"/>
        <v>3</v>
      </c>
      <c r="AY84" s="227">
        <f t="shared" si="27"/>
        <v>55</v>
      </c>
    </row>
    <row r="85" spans="2:51" ht="102.75" thickBot="1" x14ac:dyDescent="0.3">
      <c r="B85" s="30">
        <v>18</v>
      </c>
      <c r="C85" s="37" t="s">
        <v>46</v>
      </c>
      <c r="D85" s="20" t="s">
        <v>82</v>
      </c>
      <c r="E85" s="9">
        <v>20</v>
      </c>
      <c r="F85" s="9">
        <v>3</v>
      </c>
      <c r="G85" s="10">
        <f t="shared" si="28"/>
        <v>55</v>
      </c>
      <c r="J85" s="24">
        <v>18</v>
      </c>
      <c r="K85" s="221" t="s">
        <v>46</v>
      </c>
      <c r="L85" s="196" t="s">
        <v>82</v>
      </c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8"/>
      <c r="AD85" s="199"/>
      <c r="AE85" s="200">
        <v>10</v>
      </c>
      <c r="AF85" s="197"/>
      <c r="AG85" s="200">
        <v>10</v>
      </c>
      <c r="AH85" s="197"/>
      <c r="AI85" s="197"/>
      <c r="AJ85" s="197"/>
      <c r="AK85" s="197"/>
      <c r="AL85" s="197"/>
      <c r="AM85" s="197"/>
      <c r="AN85" s="197"/>
      <c r="AO85" s="197"/>
      <c r="AP85" s="197"/>
      <c r="AQ85" s="197"/>
      <c r="AR85" s="197"/>
      <c r="AS85" s="197">
        <f t="shared" si="29"/>
        <v>20</v>
      </c>
      <c r="AT85" s="197">
        <f t="shared" si="30"/>
        <v>20</v>
      </c>
      <c r="AU85" s="200" t="s">
        <v>305</v>
      </c>
      <c r="AV85" s="201">
        <v>3</v>
      </c>
      <c r="AW85" s="199">
        <f t="shared" si="25"/>
        <v>20</v>
      </c>
      <c r="AX85" s="225">
        <f>AD85+AV85</f>
        <v>3</v>
      </c>
      <c r="AY85" s="227">
        <f t="shared" si="27"/>
        <v>55</v>
      </c>
    </row>
    <row r="86" spans="2:51" ht="15.75" thickBot="1" x14ac:dyDescent="0.3">
      <c r="B86" s="39"/>
      <c r="C86" s="39"/>
      <c r="D86" s="39"/>
      <c r="E86" s="39">
        <f>SUM(E68:E85)</f>
        <v>450</v>
      </c>
      <c r="F86" s="39">
        <f>SUM(F68:F85)</f>
        <v>48</v>
      </c>
      <c r="G86" s="40">
        <f>SUM(G68:G85)</f>
        <v>750</v>
      </c>
      <c r="J86" s="222" t="s">
        <v>306</v>
      </c>
      <c r="K86" s="223"/>
      <c r="L86" s="223"/>
      <c r="M86" s="224">
        <f t="shared" ref="M86:AB86" si="31">SUM(M68:M85)</f>
        <v>115</v>
      </c>
      <c r="N86" s="224">
        <f t="shared" si="31"/>
        <v>30</v>
      </c>
      <c r="O86" s="224">
        <f t="shared" si="31"/>
        <v>140</v>
      </c>
      <c r="P86" s="224">
        <f t="shared" si="31"/>
        <v>0</v>
      </c>
      <c r="Q86" s="224">
        <f t="shared" si="31"/>
        <v>0</v>
      </c>
      <c r="R86" s="224">
        <f t="shared" si="31"/>
        <v>0</v>
      </c>
      <c r="S86" s="224">
        <f t="shared" si="31"/>
        <v>0</v>
      </c>
      <c r="T86" s="224">
        <f t="shared" si="31"/>
        <v>0</v>
      </c>
      <c r="U86" s="224">
        <f t="shared" si="31"/>
        <v>0</v>
      </c>
      <c r="V86" s="224">
        <f t="shared" si="31"/>
        <v>0</v>
      </c>
      <c r="W86" s="224">
        <f t="shared" si="31"/>
        <v>0</v>
      </c>
      <c r="X86" s="224">
        <f t="shared" si="31"/>
        <v>0</v>
      </c>
      <c r="Y86" s="224">
        <f t="shared" si="31"/>
        <v>0</v>
      </c>
      <c r="Z86" s="224">
        <f t="shared" si="31"/>
        <v>0</v>
      </c>
      <c r="AA86" s="224">
        <f t="shared" si="31"/>
        <v>285</v>
      </c>
      <c r="AB86" s="224">
        <f t="shared" si="31"/>
        <v>285</v>
      </c>
      <c r="AC86" s="224"/>
      <c r="AD86" s="224">
        <f t="shared" ref="AD86:AT86" si="32">SUM(AD68:AD85)</f>
        <v>30</v>
      </c>
      <c r="AE86" s="224">
        <f t="shared" si="32"/>
        <v>60</v>
      </c>
      <c r="AF86" s="224">
        <f t="shared" si="32"/>
        <v>30</v>
      </c>
      <c r="AG86" s="224">
        <f t="shared" si="32"/>
        <v>75</v>
      </c>
      <c r="AH86" s="224">
        <f t="shared" si="32"/>
        <v>0</v>
      </c>
      <c r="AI86" s="224">
        <f t="shared" si="32"/>
        <v>0</v>
      </c>
      <c r="AJ86" s="224">
        <f t="shared" si="32"/>
        <v>0</v>
      </c>
      <c r="AK86" s="224">
        <f t="shared" si="32"/>
        <v>0</v>
      </c>
      <c r="AL86" s="224">
        <f t="shared" si="32"/>
        <v>0</v>
      </c>
      <c r="AM86" s="224">
        <f t="shared" si="32"/>
        <v>0</v>
      </c>
      <c r="AN86" s="224">
        <f t="shared" si="32"/>
        <v>0</v>
      </c>
      <c r="AO86" s="224">
        <f t="shared" si="32"/>
        <v>0</v>
      </c>
      <c r="AP86" s="224">
        <f t="shared" si="32"/>
        <v>0</v>
      </c>
      <c r="AQ86" s="224">
        <f t="shared" si="32"/>
        <v>0</v>
      </c>
      <c r="AR86" s="224">
        <f t="shared" si="32"/>
        <v>0</v>
      </c>
      <c r="AS86" s="224">
        <f t="shared" si="32"/>
        <v>165</v>
      </c>
      <c r="AT86" s="224">
        <f t="shared" si="32"/>
        <v>165</v>
      </c>
      <c r="AU86" s="224"/>
      <c r="AV86" s="224">
        <f>SUM(AV68:AV85)</f>
        <v>30</v>
      </c>
      <c r="AW86" s="224">
        <f>SUM(AB86,AT86)</f>
        <v>450</v>
      </c>
      <c r="AX86" s="226">
        <f>SUM(AD86,AV86)</f>
        <v>60</v>
      </c>
      <c r="AY86" s="212"/>
    </row>
  </sheetData>
  <mergeCells count="23">
    <mergeCell ref="J37:AY37"/>
    <mergeCell ref="J86:L86"/>
    <mergeCell ref="J67:AY67"/>
    <mergeCell ref="J66:L66"/>
    <mergeCell ref="AW12:AW13"/>
    <mergeCell ref="AX12:AX13"/>
    <mergeCell ref="AY12:AY13"/>
    <mergeCell ref="J36:L36"/>
    <mergeCell ref="J9:AZ9"/>
    <mergeCell ref="J12:J13"/>
    <mergeCell ref="M12:AD12"/>
    <mergeCell ref="AE12:AV12"/>
    <mergeCell ref="L12:L13"/>
    <mergeCell ref="B36:D36"/>
    <mergeCell ref="B37:G37"/>
    <mergeCell ref="B66:D66"/>
    <mergeCell ref="B67:G67"/>
    <mergeCell ref="B12:B13"/>
    <mergeCell ref="C12:C13"/>
    <mergeCell ref="D12:D13"/>
    <mergeCell ref="E12:E13"/>
    <mergeCell ref="F12:F13"/>
    <mergeCell ref="G12:G13"/>
  </mergeCells>
  <dataValidations count="3">
    <dataValidation type="list" allowBlank="1" showErrorMessage="1" sqref="C14:C35 C38:C65 C68:C85 K14:K35 K38:K65 K68:K85" xr:uid="{AA6DC79E-5892-4F21-B434-E83E3B8D9735}">
      <formula1>RodzajeZajec</formula1>
      <formula2>0</formula2>
    </dataValidation>
    <dataValidation type="list" allowBlank="1" showInputMessage="1" showErrorMessage="1" errorTitle="Wartość nieprawidłowa" error="Proszę wybrać formę zakończenia przedmiotu z listy" promptTitle="Forma zakończenia przedmiotu" prompt="Proszę wybrać formę zakończenia przedmiotu z listy" sqref="AC14:AC35 AU23:AU35 AC38:AC51" xr:uid="{D87B0D01-7749-4933-B513-5714DC73CDAA}"/>
    <dataValidation type="list" allowBlank="1" showInputMessage="1" showErrorMessage="1" errorTitle="Wartość nieprawidłowa" error="Proszę wybrać formę zakończenia semestru z listy" promptTitle="Forma zakończenia semestru" prompt="Proszę wybrać formę zakończenia semestru z listy" sqref="AU51:AU65 AU80:AU85 AC68:AC79" xr:uid="{9B10AC34-09DF-4BA1-9BA1-1B24FEEC6C34}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08A0C-55B2-47E0-84CE-EB5E02DDA703}">
  <dimension ref="B2:AY62"/>
  <sheetViews>
    <sheetView topLeftCell="A6" workbookViewId="0">
      <selection activeCell="BC12" sqref="BC12"/>
    </sheetView>
  </sheetViews>
  <sheetFormatPr defaultRowHeight="15" x14ac:dyDescent="0.25"/>
  <cols>
    <col min="4" max="4" width="17.85546875" customWidth="1"/>
    <col min="12" max="12" width="30.5703125" customWidth="1"/>
    <col min="13" max="48" width="0" hidden="1" customWidth="1"/>
  </cols>
  <sheetData>
    <row r="2" spans="2:51" x14ac:dyDescent="0.25">
      <c r="C2" s="1"/>
      <c r="E2" s="2"/>
      <c r="F2" s="2"/>
      <c r="G2" s="2"/>
      <c r="K2" s="1" t="s">
        <v>0</v>
      </c>
      <c r="M2" s="2"/>
      <c r="N2" s="2"/>
      <c r="O2" s="2"/>
    </row>
    <row r="3" spans="2:51" ht="15.75" x14ac:dyDescent="0.25">
      <c r="C3" s="1" t="s">
        <v>0</v>
      </c>
      <c r="E3" s="2"/>
      <c r="F3" s="2"/>
      <c r="G3" s="2"/>
      <c r="J3" s="3"/>
      <c r="K3" s="3"/>
      <c r="L3" s="3"/>
      <c r="M3" s="2"/>
      <c r="N3" s="2"/>
      <c r="O3" s="2"/>
    </row>
    <row r="4" spans="2:51" ht="15.75" x14ac:dyDescent="0.25">
      <c r="B4" s="3"/>
      <c r="C4" s="3"/>
      <c r="D4" s="3"/>
      <c r="E4" s="2"/>
      <c r="F4" s="2"/>
      <c r="G4" s="2"/>
      <c r="J4" s="4"/>
      <c r="K4" s="4"/>
      <c r="L4" s="4"/>
      <c r="M4" s="2"/>
      <c r="N4" s="2"/>
      <c r="O4" s="2"/>
    </row>
    <row r="5" spans="2:51" x14ac:dyDescent="0.25">
      <c r="B5" s="4"/>
      <c r="C5" s="4"/>
      <c r="D5" s="4"/>
      <c r="E5" s="2"/>
      <c r="F5" s="2"/>
      <c r="G5" s="2"/>
      <c r="J5" s="107" t="s">
        <v>1</v>
      </c>
      <c r="K5" s="107"/>
      <c r="L5" s="107"/>
      <c r="M5" s="2"/>
      <c r="N5" s="2"/>
      <c r="O5" s="2"/>
    </row>
    <row r="6" spans="2:51" x14ac:dyDescent="0.25">
      <c r="B6" s="5" t="s">
        <v>1</v>
      </c>
      <c r="C6" s="5"/>
      <c r="D6" s="5"/>
      <c r="E6" s="2"/>
      <c r="F6" s="2"/>
      <c r="G6" s="2"/>
      <c r="J6" s="107" t="s">
        <v>83</v>
      </c>
      <c r="K6" s="107"/>
      <c r="L6" s="107"/>
      <c r="M6" s="2"/>
      <c r="N6" s="2"/>
      <c r="O6" s="2"/>
    </row>
    <row r="7" spans="2:51" x14ac:dyDescent="0.25">
      <c r="B7" s="5" t="s">
        <v>83</v>
      </c>
      <c r="C7" s="5"/>
      <c r="D7" s="5"/>
      <c r="E7" s="2"/>
      <c r="F7" s="2"/>
      <c r="G7" s="2"/>
      <c r="J7" s="107" t="s">
        <v>84</v>
      </c>
      <c r="K7" s="107"/>
      <c r="L7" s="107"/>
      <c r="M7" s="2"/>
      <c r="N7" s="2"/>
      <c r="O7" s="2"/>
    </row>
    <row r="8" spans="2:51" x14ac:dyDescent="0.25">
      <c r="B8" s="5" t="s">
        <v>84</v>
      </c>
      <c r="C8" s="5"/>
      <c r="D8" s="5"/>
      <c r="E8" s="2"/>
      <c r="F8" s="2"/>
      <c r="G8" s="2"/>
      <c r="J8" s="107" t="s">
        <v>3</v>
      </c>
      <c r="K8" s="107"/>
      <c r="L8" s="107"/>
      <c r="M8" s="2"/>
      <c r="N8" s="2"/>
      <c r="O8" s="2"/>
    </row>
    <row r="9" spans="2:51" x14ac:dyDescent="0.25">
      <c r="B9" s="5" t="s">
        <v>3</v>
      </c>
      <c r="C9" s="5"/>
      <c r="D9" s="5"/>
      <c r="E9" s="2"/>
      <c r="F9" s="2"/>
      <c r="G9" s="2"/>
      <c r="J9" s="126" t="s">
        <v>278</v>
      </c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</row>
    <row r="10" spans="2:51" x14ac:dyDescent="0.25">
      <c r="B10" s="5" t="s">
        <v>4</v>
      </c>
      <c r="C10" s="4"/>
      <c r="D10" s="4"/>
      <c r="E10" s="2"/>
      <c r="F10" s="2"/>
      <c r="G10" s="2"/>
    </row>
    <row r="11" spans="2:51" x14ac:dyDescent="0.25">
      <c r="B11" s="4"/>
      <c r="C11" s="4"/>
      <c r="D11" s="4"/>
      <c r="E11" s="2"/>
      <c r="F11" s="2"/>
      <c r="G11" s="2"/>
    </row>
    <row r="12" spans="2:51" ht="114.75" customHeight="1" thickBot="1" x14ac:dyDescent="0.3">
      <c r="B12" s="4"/>
      <c r="C12" s="4"/>
      <c r="D12" s="4"/>
      <c r="E12" s="2"/>
      <c r="F12" s="2"/>
      <c r="G12" s="2"/>
    </row>
    <row r="13" spans="2:51" ht="22.5" customHeight="1" thickBot="1" x14ac:dyDescent="0.3">
      <c r="B13" s="111" t="s">
        <v>5</v>
      </c>
      <c r="C13" s="113" t="s">
        <v>6</v>
      </c>
      <c r="D13" s="115" t="s">
        <v>7</v>
      </c>
      <c r="E13" s="117" t="s">
        <v>8</v>
      </c>
      <c r="F13" s="117" t="s">
        <v>9</v>
      </c>
      <c r="G13" s="119" t="s">
        <v>10</v>
      </c>
      <c r="J13" s="111" t="s">
        <v>5</v>
      </c>
      <c r="K13" s="113" t="s">
        <v>6</v>
      </c>
      <c r="L13" s="143" t="s">
        <v>7</v>
      </c>
      <c r="M13" s="146" t="s">
        <v>280</v>
      </c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5"/>
      <c r="AE13" s="146" t="s">
        <v>281</v>
      </c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5"/>
      <c r="AW13" s="117" t="s">
        <v>8</v>
      </c>
      <c r="AX13" s="117" t="s">
        <v>9</v>
      </c>
      <c r="AY13" s="268" t="s">
        <v>10</v>
      </c>
    </row>
    <row r="14" spans="2:51" ht="131.25" customHeight="1" thickBot="1" x14ac:dyDescent="0.3">
      <c r="B14" s="112"/>
      <c r="C14" s="114"/>
      <c r="D14" s="116"/>
      <c r="E14" s="117"/>
      <c r="F14" s="117"/>
      <c r="G14" s="119"/>
      <c r="J14" s="112"/>
      <c r="K14" s="228"/>
      <c r="L14" s="116"/>
      <c r="M14" s="153" t="s">
        <v>282</v>
      </c>
      <c r="N14" s="150" t="s">
        <v>283</v>
      </c>
      <c r="O14" s="151" t="s">
        <v>284</v>
      </c>
      <c r="P14" s="151" t="s">
        <v>285</v>
      </c>
      <c r="Q14" s="151" t="s">
        <v>286</v>
      </c>
      <c r="R14" s="151" t="s">
        <v>287</v>
      </c>
      <c r="S14" s="151" t="s">
        <v>288</v>
      </c>
      <c r="T14" s="151" t="s">
        <v>307</v>
      </c>
      <c r="U14" s="151" t="s">
        <v>313</v>
      </c>
      <c r="V14" s="151" t="s">
        <v>291</v>
      </c>
      <c r="W14" s="151" t="s">
        <v>292</v>
      </c>
      <c r="X14" s="151" t="s">
        <v>293</v>
      </c>
      <c r="Y14" s="151" t="s">
        <v>294</v>
      </c>
      <c r="Z14" s="151" t="s">
        <v>295</v>
      </c>
      <c r="AA14" s="151" t="s">
        <v>296</v>
      </c>
      <c r="AB14" s="151" t="s">
        <v>297</v>
      </c>
      <c r="AC14" s="229" t="s">
        <v>298</v>
      </c>
      <c r="AD14" s="230" t="s">
        <v>299</v>
      </c>
      <c r="AE14" s="153" t="s">
        <v>282</v>
      </c>
      <c r="AF14" s="151" t="s">
        <v>283</v>
      </c>
      <c r="AG14" s="151" t="s">
        <v>284</v>
      </c>
      <c r="AH14" s="151" t="s">
        <v>285</v>
      </c>
      <c r="AI14" s="150" t="s">
        <v>286</v>
      </c>
      <c r="AJ14" s="150" t="s">
        <v>287</v>
      </c>
      <c r="AK14" s="150" t="s">
        <v>288</v>
      </c>
      <c r="AL14" s="151" t="s">
        <v>308</v>
      </c>
      <c r="AM14" s="151" t="s">
        <v>313</v>
      </c>
      <c r="AN14" s="151" t="s">
        <v>291</v>
      </c>
      <c r="AO14" s="151" t="s">
        <v>292</v>
      </c>
      <c r="AP14" s="151" t="s">
        <v>293</v>
      </c>
      <c r="AQ14" s="151" t="s">
        <v>294</v>
      </c>
      <c r="AR14" s="151" t="s">
        <v>295</v>
      </c>
      <c r="AS14" s="151" t="s">
        <v>296</v>
      </c>
      <c r="AT14" s="151" t="s">
        <v>297</v>
      </c>
      <c r="AU14" s="229" t="s">
        <v>298</v>
      </c>
      <c r="AV14" s="230" t="s">
        <v>299</v>
      </c>
      <c r="AW14" s="117"/>
      <c r="AX14" s="117"/>
      <c r="AY14" s="268"/>
    </row>
    <row r="15" spans="2:51" x14ac:dyDescent="0.25">
      <c r="B15" s="30">
        <v>1</v>
      </c>
      <c r="C15" s="42" t="s">
        <v>11</v>
      </c>
      <c r="D15" s="43" t="s">
        <v>85</v>
      </c>
      <c r="E15" s="9">
        <v>20</v>
      </c>
      <c r="F15" s="9">
        <v>2</v>
      </c>
      <c r="G15" s="44">
        <f>(F15*25)-E15</f>
        <v>30</v>
      </c>
      <c r="J15" s="30">
        <v>1</v>
      </c>
      <c r="K15" s="133" t="s">
        <v>11</v>
      </c>
      <c r="L15" s="128" t="s">
        <v>85</v>
      </c>
      <c r="M15" s="162">
        <v>10</v>
      </c>
      <c r="N15" s="156"/>
      <c r="O15" s="162">
        <v>10</v>
      </c>
      <c r="P15" s="162"/>
      <c r="Q15" s="160"/>
      <c r="R15" s="160"/>
      <c r="S15" s="160"/>
      <c r="T15" s="160"/>
      <c r="U15" s="160"/>
      <c r="V15" s="160"/>
      <c r="W15" s="160"/>
      <c r="X15" s="160"/>
      <c r="Y15" s="160"/>
      <c r="Z15" s="156"/>
      <c r="AA15" s="160">
        <f t="shared" ref="AA15:AA23" si="0">SUM(M15:Y15)</f>
        <v>20</v>
      </c>
      <c r="AB15" s="160">
        <f t="shared" ref="AB15:AB23" si="1">SUM(M15:Z15)</f>
        <v>20</v>
      </c>
      <c r="AC15" s="162" t="s">
        <v>302</v>
      </c>
      <c r="AD15" s="163">
        <v>3</v>
      </c>
      <c r="AE15" s="156"/>
      <c r="AF15" s="156"/>
      <c r="AG15" s="156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56"/>
      <c r="AS15" s="160"/>
      <c r="AT15" s="160"/>
      <c r="AU15" s="156"/>
      <c r="AV15" s="165"/>
      <c r="AW15" s="138">
        <f t="shared" ref="AW15:AW33" si="2">AB15+AT15</f>
        <v>20</v>
      </c>
      <c r="AX15" s="242">
        <f t="shared" ref="AX15:AX36" si="3">AD15+AV15</f>
        <v>3</v>
      </c>
      <c r="AY15" s="212">
        <f>AX15*25-AW15</f>
        <v>55</v>
      </c>
    </row>
    <row r="16" spans="2:51" x14ac:dyDescent="0.25">
      <c r="B16" s="30">
        <v>2</v>
      </c>
      <c r="C16" s="42" t="s">
        <v>11</v>
      </c>
      <c r="D16" s="43" t="s">
        <v>86</v>
      </c>
      <c r="E16" s="9">
        <v>20</v>
      </c>
      <c r="F16" s="9">
        <v>2</v>
      </c>
      <c r="G16" s="44">
        <f t="shared" ref="G16:G60" si="4">(F16*25)-E16</f>
        <v>30</v>
      </c>
      <c r="J16" s="30">
        <v>2</v>
      </c>
      <c r="K16" s="134" t="s">
        <v>11</v>
      </c>
      <c r="L16" s="129" t="s">
        <v>86</v>
      </c>
      <c r="M16" s="170">
        <v>10</v>
      </c>
      <c r="N16" s="62"/>
      <c r="O16" s="170">
        <v>10</v>
      </c>
      <c r="P16" s="170"/>
      <c r="Q16" s="168"/>
      <c r="R16" s="168"/>
      <c r="S16" s="168"/>
      <c r="T16" s="168"/>
      <c r="U16" s="168"/>
      <c r="V16" s="168"/>
      <c r="W16" s="168"/>
      <c r="X16" s="168"/>
      <c r="Y16" s="168"/>
      <c r="Z16" s="62"/>
      <c r="AA16" s="168">
        <f t="shared" si="0"/>
        <v>20</v>
      </c>
      <c r="AB16" s="168">
        <f t="shared" si="1"/>
        <v>20</v>
      </c>
      <c r="AC16" s="170" t="s">
        <v>302</v>
      </c>
      <c r="AD16" s="171">
        <v>2</v>
      </c>
      <c r="AE16" s="62"/>
      <c r="AF16" s="62"/>
      <c r="AG16" s="62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62"/>
      <c r="AS16" s="168"/>
      <c r="AT16" s="168"/>
      <c r="AU16" s="62"/>
      <c r="AV16" s="174"/>
      <c r="AW16" s="139">
        <f t="shared" si="2"/>
        <v>20</v>
      </c>
      <c r="AX16" s="243">
        <f t="shared" si="3"/>
        <v>2</v>
      </c>
      <c r="AY16" s="212">
        <f>AX16*25-AW16</f>
        <v>30</v>
      </c>
    </row>
    <row r="17" spans="2:51" x14ac:dyDescent="0.25">
      <c r="B17" s="30">
        <v>3</v>
      </c>
      <c r="C17" s="42" t="s">
        <v>11</v>
      </c>
      <c r="D17" s="43" t="s">
        <v>87</v>
      </c>
      <c r="E17" s="9">
        <v>20</v>
      </c>
      <c r="F17" s="9">
        <v>2</v>
      </c>
      <c r="G17" s="44">
        <f t="shared" si="4"/>
        <v>30</v>
      </c>
      <c r="J17" s="30">
        <v>3</v>
      </c>
      <c r="K17" s="134" t="s">
        <v>11</v>
      </c>
      <c r="L17" s="129" t="s">
        <v>87</v>
      </c>
      <c r="M17" s="170">
        <v>10</v>
      </c>
      <c r="N17" s="62"/>
      <c r="O17" s="170">
        <v>10</v>
      </c>
      <c r="P17" s="170"/>
      <c r="Q17" s="168"/>
      <c r="R17" s="168"/>
      <c r="S17" s="168"/>
      <c r="T17" s="168"/>
      <c r="U17" s="168"/>
      <c r="V17" s="168"/>
      <c r="W17" s="168"/>
      <c r="X17" s="168"/>
      <c r="Y17" s="168"/>
      <c r="Z17" s="62"/>
      <c r="AA17" s="168">
        <f t="shared" si="0"/>
        <v>20</v>
      </c>
      <c r="AB17" s="168">
        <f t="shared" si="1"/>
        <v>20</v>
      </c>
      <c r="AC17" s="170" t="s">
        <v>302</v>
      </c>
      <c r="AD17" s="171">
        <v>2</v>
      </c>
      <c r="AE17" s="62"/>
      <c r="AF17" s="62"/>
      <c r="AG17" s="62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62"/>
      <c r="AS17" s="168"/>
      <c r="AT17" s="168"/>
      <c r="AU17" s="62"/>
      <c r="AV17" s="174"/>
      <c r="AW17" s="139">
        <f t="shared" si="2"/>
        <v>20</v>
      </c>
      <c r="AX17" s="243">
        <f t="shared" si="3"/>
        <v>2</v>
      </c>
      <c r="AY17" s="212">
        <f>AX17*25-AW17</f>
        <v>30</v>
      </c>
    </row>
    <row r="18" spans="2:51" x14ac:dyDescent="0.25">
      <c r="B18" s="30">
        <v>4</v>
      </c>
      <c r="C18" s="42" t="s">
        <v>11</v>
      </c>
      <c r="D18" s="43" t="s">
        <v>88</v>
      </c>
      <c r="E18" s="9">
        <v>20</v>
      </c>
      <c r="F18" s="9">
        <v>2</v>
      </c>
      <c r="G18" s="44">
        <f t="shared" si="4"/>
        <v>30</v>
      </c>
      <c r="J18" s="30">
        <v>4</v>
      </c>
      <c r="K18" s="134" t="s">
        <v>11</v>
      </c>
      <c r="L18" s="129" t="s">
        <v>88</v>
      </c>
      <c r="M18" s="231">
        <v>10</v>
      </c>
      <c r="N18" s="62"/>
      <c r="O18" s="170">
        <v>10</v>
      </c>
      <c r="P18" s="170"/>
      <c r="Q18" s="168"/>
      <c r="R18" s="168"/>
      <c r="S18" s="168"/>
      <c r="T18" s="168"/>
      <c r="U18" s="168"/>
      <c r="V18" s="168"/>
      <c r="W18" s="168"/>
      <c r="X18" s="168"/>
      <c r="Y18" s="168"/>
      <c r="Z18" s="62"/>
      <c r="AA18" s="168">
        <f t="shared" si="0"/>
        <v>20</v>
      </c>
      <c r="AB18" s="168">
        <f t="shared" si="1"/>
        <v>20</v>
      </c>
      <c r="AC18" s="170" t="s">
        <v>302</v>
      </c>
      <c r="AD18" s="171">
        <v>2</v>
      </c>
      <c r="AE18" s="62"/>
      <c r="AF18" s="62"/>
      <c r="AG18" s="62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62"/>
      <c r="AS18" s="168"/>
      <c r="AT18" s="168"/>
      <c r="AU18" s="62"/>
      <c r="AV18" s="174"/>
      <c r="AW18" s="139">
        <f t="shared" si="2"/>
        <v>20</v>
      </c>
      <c r="AX18" s="243">
        <f t="shared" si="3"/>
        <v>2</v>
      </c>
      <c r="AY18" s="212">
        <f>AX18*25-AW18</f>
        <v>30</v>
      </c>
    </row>
    <row r="19" spans="2:51" x14ac:dyDescent="0.25">
      <c r="B19" s="30">
        <v>5</v>
      </c>
      <c r="C19" s="42" t="s">
        <v>11</v>
      </c>
      <c r="D19" s="43" t="s">
        <v>89</v>
      </c>
      <c r="E19" s="9">
        <v>25</v>
      </c>
      <c r="F19" s="9">
        <v>2</v>
      </c>
      <c r="G19" s="44">
        <f t="shared" si="4"/>
        <v>25</v>
      </c>
      <c r="J19" s="30">
        <v>5</v>
      </c>
      <c r="K19" s="134" t="s">
        <v>11</v>
      </c>
      <c r="L19" s="129" t="s">
        <v>89</v>
      </c>
      <c r="M19" s="231">
        <v>10</v>
      </c>
      <c r="N19" s="62"/>
      <c r="O19" s="170"/>
      <c r="P19" s="170">
        <v>15</v>
      </c>
      <c r="Q19" s="168"/>
      <c r="R19" s="168"/>
      <c r="S19" s="168"/>
      <c r="T19" s="168"/>
      <c r="U19" s="168"/>
      <c r="V19" s="168"/>
      <c r="W19" s="168"/>
      <c r="X19" s="168"/>
      <c r="Y19" s="168"/>
      <c r="Z19" s="62"/>
      <c r="AA19" s="168">
        <f t="shared" si="0"/>
        <v>25</v>
      </c>
      <c r="AB19" s="168">
        <f t="shared" si="1"/>
        <v>25</v>
      </c>
      <c r="AC19" s="170" t="s">
        <v>303</v>
      </c>
      <c r="AD19" s="171">
        <v>3</v>
      </c>
      <c r="AE19" s="62"/>
      <c r="AF19" s="62"/>
      <c r="AG19" s="62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62"/>
      <c r="AS19" s="168"/>
      <c r="AT19" s="168"/>
      <c r="AU19" s="62"/>
      <c r="AV19" s="174"/>
      <c r="AW19" s="139">
        <f t="shared" si="2"/>
        <v>25</v>
      </c>
      <c r="AX19" s="243">
        <f t="shared" si="3"/>
        <v>3</v>
      </c>
      <c r="AY19" s="212">
        <f>AX19*25-AW19</f>
        <v>50</v>
      </c>
    </row>
    <row r="20" spans="2:51" x14ac:dyDescent="0.25">
      <c r="B20" s="30">
        <v>6</v>
      </c>
      <c r="C20" s="45" t="s">
        <v>11</v>
      </c>
      <c r="D20" s="43" t="s">
        <v>90</v>
      </c>
      <c r="E20" s="9">
        <v>30</v>
      </c>
      <c r="F20" s="9">
        <v>2</v>
      </c>
      <c r="G20" s="44">
        <f t="shared" si="4"/>
        <v>20</v>
      </c>
      <c r="J20" s="30">
        <v>6</v>
      </c>
      <c r="K20" s="134" t="s">
        <v>11</v>
      </c>
      <c r="L20" s="129" t="s">
        <v>90</v>
      </c>
      <c r="M20" s="170">
        <v>15</v>
      </c>
      <c r="N20" s="62"/>
      <c r="O20" s="170">
        <v>15</v>
      </c>
      <c r="P20" s="170"/>
      <c r="Q20" s="168"/>
      <c r="R20" s="168"/>
      <c r="S20" s="168"/>
      <c r="T20" s="168"/>
      <c r="U20" s="168"/>
      <c r="V20" s="168"/>
      <c r="W20" s="168"/>
      <c r="X20" s="168"/>
      <c r="Y20" s="168"/>
      <c r="Z20" s="62"/>
      <c r="AA20" s="168">
        <f t="shared" si="0"/>
        <v>30</v>
      </c>
      <c r="AB20" s="168">
        <f t="shared" si="1"/>
        <v>30</v>
      </c>
      <c r="AC20" s="170" t="s">
        <v>303</v>
      </c>
      <c r="AD20" s="171">
        <v>3</v>
      </c>
      <c r="AE20" s="168"/>
      <c r="AF20" s="168"/>
      <c r="AG20" s="168"/>
      <c r="AH20" s="168"/>
      <c r="AI20" s="168"/>
      <c r="AJ20" s="168"/>
      <c r="AK20" s="168"/>
      <c r="AL20" s="168"/>
      <c r="AM20" s="168"/>
      <c r="AN20" s="168"/>
      <c r="AO20" s="168"/>
      <c r="AP20" s="168"/>
      <c r="AQ20" s="168"/>
      <c r="AR20" s="168"/>
      <c r="AS20" s="168"/>
      <c r="AT20" s="168"/>
      <c r="AU20" s="62"/>
      <c r="AV20" s="174"/>
      <c r="AW20" s="139">
        <f t="shared" si="2"/>
        <v>30</v>
      </c>
      <c r="AX20" s="243">
        <f t="shared" si="3"/>
        <v>3</v>
      </c>
      <c r="AY20" s="212">
        <f>AX20*25-AW20</f>
        <v>45</v>
      </c>
    </row>
    <row r="21" spans="2:51" ht="36.75" customHeight="1" x14ac:dyDescent="0.25">
      <c r="B21" s="30">
        <v>7</v>
      </c>
      <c r="C21" s="46" t="s">
        <v>11</v>
      </c>
      <c r="D21" s="22" t="s">
        <v>91</v>
      </c>
      <c r="E21" s="9">
        <v>20</v>
      </c>
      <c r="F21" s="9">
        <v>2</v>
      </c>
      <c r="G21" s="44">
        <f t="shared" si="4"/>
        <v>30</v>
      </c>
      <c r="J21" s="30">
        <v>7</v>
      </c>
      <c r="K21" s="134" t="s">
        <v>11</v>
      </c>
      <c r="L21" s="130" t="s">
        <v>91</v>
      </c>
      <c r="M21" s="170">
        <v>10</v>
      </c>
      <c r="N21" s="62"/>
      <c r="O21" s="170">
        <v>10</v>
      </c>
      <c r="P21" s="170"/>
      <c r="Q21" s="168"/>
      <c r="R21" s="168"/>
      <c r="S21" s="168"/>
      <c r="T21" s="168"/>
      <c r="U21" s="168"/>
      <c r="V21" s="168"/>
      <c r="W21" s="168"/>
      <c r="X21" s="168"/>
      <c r="Y21" s="168"/>
      <c r="Z21" s="62"/>
      <c r="AA21" s="168">
        <f t="shared" si="0"/>
        <v>20</v>
      </c>
      <c r="AB21" s="168">
        <f t="shared" si="1"/>
        <v>20</v>
      </c>
      <c r="AC21" s="170" t="s">
        <v>302</v>
      </c>
      <c r="AD21" s="171">
        <v>2</v>
      </c>
      <c r="AE21" s="168"/>
      <c r="AF21" s="168"/>
      <c r="AG21" s="168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62"/>
      <c r="AV21" s="174"/>
      <c r="AW21" s="139">
        <f t="shared" si="2"/>
        <v>20</v>
      </c>
      <c r="AX21" s="243">
        <f t="shared" si="3"/>
        <v>2</v>
      </c>
      <c r="AY21" s="212">
        <f>AX21*25-AW21</f>
        <v>30</v>
      </c>
    </row>
    <row r="22" spans="2:51" x14ac:dyDescent="0.25">
      <c r="B22" s="30">
        <v>8</v>
      </c>
      <c r="C22" s="46" t="s">
        <v>11</v>
      </c>
      <c r="D22" s="43" t="s">
        <v>92</v>
      </c>
      <c r="E22" s="9">
        <v>30</v>
      </c>
      <c r="F22" s="9">
        <v>2</v>
      </c>
      <c r="G22" s="44">
        <f t="shared" si="4"/>
        <v>20</v>
      </c>
      <c r="J22" s="30">
        <v>8</v>
      </c>
      <c r="K22" s="134" t="s">
        <v>11</v>
      </c>
      <c r="L22" s="129" t="s">
        <v>92</v>
      </c>
      <c r="M22" s="170">
        <v>15</v>
      </c>
      <c r="N22" s="62"/>
      <c r="O22" s="170">
        <v>15</v>
      </c>
      <c r="P22" s="170"/>
      <c r="Q22" s="168"/>
      <c r="R22" s="168"/>
      <c r="S22" s="168"/>
      <c r="T22" s="168"/>
      <c r="U22" s="168"/>
      <c r="V22" s="168"/>
      <c r="W22" s="168"/>
      <c r="X22" s="168"/>
      <c r="Y22" s="168"/>
      <c r="Z22" s="62"/>
      <c r="AA22" s="168">
        <f t="shared" si="0"/>
        <v>30</v>
      </c>
      <c r="AB22" s="168">
        <f t="shared" si="1"/>
        <v>30</v>
      </c>
      <c r="AC22" s="170" t="s">
        <v>303</v>
      </c>
      <c r="AD22" s="171">
        <v>3</v>
      </c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62"/>
      <c r="AV22" s="174"/>
      <c r="AW22" s="139">
        <f t="shared" si="2"/>
        <v>30</v>
      </c>
      <c r="AX22" s="243">
        <f t="shared" si="3"/>
        <v>3</v>
      </c>
      <c r="AY22" s="212">
        <f>AX22*25-AW22</f>
        <v>45</v>
      </c>
    </row>
    <row r="23" spans="2:51" ht="42" customHeight="1" x14ac:dyDescent="0.25">
      <c r="B23" s="30">
        <v>9</v>
      </c>
      <c r="C23" s="46" t="s">
        <v>11</v>
      </c>
      <c r="D23" s="22" t="s">
        <v>93</v>
      </c>
      <c r="E23" s="9">
        <v>30</v>
      </c>
      <c r="F23" s="9">
        <v>2</v>
      </c>
      <c r="G23" s="44">
        <f t="shared" si="4"/>
        <v>20</v>
      </c>
      <c r="J23" s="30">
        <v>9</v>
      </c>
      <c r="K23" s="134" t="s">
        <v>11</v>
      </c>
      <c r="L23" s="130" t="s">
        <v>93</v>
      </c>
      <c r="M23" s="170">
        <v>15</v>
      </c>
      <c r="N23" s="62"/>
      <c r="O23" s="170">
        <v>15</v>
      </c>
      <c r="P23" s="170"/>
      <c r="Q23" s="168"/>
      <c r="R23" s="168"/>
      <c r="S23" s="168"/>
      <c r="T23" s="168"/>
      <c r="U23" s="168"/>
      <c r="V23" s="168"/>
      <c r="W23" s="168"/>
      <c r="X23" s="168"/>
      <c r="Y23" s="168"/>
      <c r="Z23" s="62"/>
      <c r="AA23" s="168">
        <f t="shared" si="0"/>
        <v>30</v>
      </c>
      <c r="AB23" s="168">
        <f t="shared" si="1"/>
        <v>30</v>
      </c>
      <c r="AC23" s="170" t="s">
        <v>302</v>
      </c>
      <c r="AD23" s="171">
        <v>3</v>
      </c>
      <c r="AE23" s="62"/>
      <c r="AF23" s="62"/>
      <c r="AG23" s="168"/>
      <c r="AH23" s="168"/>
      <c r="AI23" s="168"/>
      <c r="AJ23" s="168"/>
      <c r="AK23" s="168"/>
      <c r="AL23" s="168"/>
      <c r="AM23" s="168"/>
      <c r="AN23" s="168"/>
      <c r="AO23" s="168"/>
      <c r="AP23" s="168"/>
      <c r="AQ23" s="168"/>
      <c r="AR23" s="62"/>
      <c r="AS23" s="168"/>
      <c r="AT23" s="168"/>
      <c r="AU23" s="62"/>
      <c r="AV23" s="174"/>
      <c r="AW23" s="139">
        <f t="shared" si="2"/>
        <v>30</v>
      </c>
      <c r="AX23" s="243">
        <f t="shared" si="3"/>
        <v>3</v>
      </c>
      <c r="AY23" s="212">
        <f>AX23*25-AW23</f>
        <v>45</v>
      </c>
    </row>
    <row r="24" spans="2:51" ht="40.5" customHeight="1" x14ac:dyDescent="0.25">
      <c r="B24" s="30">
        <v>10</v>
      </c>
      <c r="C24" s="47" t="s">
        <v>11</v>
      </c>
      <c r="D24" s="22" t="s">
        <v>94</v>
      </c>
      <c r="E24" s="9">
        <v>25</v>
      </c>
      <c r="F24" s="9">
        <v>2</v>
      </c>
      <c r="G24" s="44">
        <f t="shared" si="4"/>
        <v>25</v>
      </c>
      <c r="J24" s="30">
        <v>10</v>
      </c>
      <c r="K24" s="134" t="s">
        <v>11</v>
      </c>
      <c r="L24" s="130" t="s">
        <v>94</v>
      </c>
      <c r="M24" s="170">
        <v>10</v>
      </c>
      <c r="N24" s="62"/>
      <c r="O24" s="170">
        <v>15</v>
      </c>
      <c r="P24" s="170"/>
      <c r="Q24" s="168"/>
      <c r="R24" s="168"/>
      <c r="S24" s="168"/>
      <c r="T24" s="168"/>
      <c r="U24" s="168"/>
      <c r="V24" s="168"/>
      <c r="W24" s="168"/>
      <c r="X24" s="168"/>
      <c r="Y24" s="168"/>
      <c r="Z24" s="62"/>
      <c r="AA24" s="168">
        <f>SUM(M24:Y24)</f>
        <v>25</v>
      </c>
      <c r="AB24" s="168">
        <f>SUM(M24:Z24)</f>
        <v>25</v>
      </c>
      <c r="AC24" s="170" t="s">
        <v>302</v>
      </c>
      <c r="AD24" s="171">
        <v>3</v>
      </c>
      <c r="AE24" s="62"/>
      <c r="AF24" s="62"/>
      <c r="AG24" s="168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62"/>
      <c r="AS24" s="168"/>
      <c r="AT24" s="168"/>
      <c r="AU24" s="62"/>
      <c r="AV24" s="174"/>
      <c r="AW24" s="139">
        <f t="shared" si="2"/>
        <v>25</v>
      </c>
      <c r="AX24" s="243">
        <f t="shared" si="3"/>
        <v>3</v>
      </c>
      <c r="AY24" s="212">
        <f>AX24*25-AW24</f>
        <v>50</v>
      </c>
    </row>
    <row r="25" spans="2:51" ht="65.25" customHeight="1" x14ac:dyDescent="0.25">
      <c r="B25" s="30">
        <v>11</v>
      </c>
      <c r="C25" s="42" t="s">
        <v>11</v>
      </c>
      <c r="D25" s="22" t="s">
        <v>95</v>
      </c>
      <c r="E25" s="9">
        <v>25</v>
      </c>
      <c r="F25" s="9">
        <v>2</v>
      </c>
      <c r="G25" s="44">
        <f t="shared" si="4"/>
        <v>25</v>
      </c>
      <c r="J25" s="30">
        <v>11</v>
      </c>
      <c r="K25" s="134" t="s">
        <v>11</v>
      </c>
      <c r="L25" s="130" t="s">
        <v>95</v>
      </c>
      <c r="M25" s="170">
        <v>10</v>
      </c>
      <c r="N25" s="62"/>
      <c r="O25" s="170">
        <v>15</v>
      </c>
      <c r="P25" s="170"/>
      <c r="Q25" s="168"/>
      <c r="R25" s="168"/>
      <c r="S25" s="168"/>
      <c r="T25" s="168"/>
      <c r="U25" s="168"/>
      <c r="V25" s="168"/>
      <c r="W25" s="168"/>
      <c r="X25" s="168"/>
      <c r="Y25" s="168"/>
      <c r="Z25" s="62"/>
      <c r="AA25" s="168">
        <f>SUM(M25:Y25)</f>
        <v>25</v>
      </c>
      <c r="AB25" s="168">
        <f>SUM(M25:Z25)</f>
        <v>25</v>
      </c>
      <c r="AC25" s="170" t="s">
        <v>302</v>
      </c>
      <c r="AD25" s="171">
        <v>2</v>
      </c>
      <c r="AE25" s="62"/>
      <c r="AF25" s="62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62"/>
      <c r="AS25" s="168"/>
      <c r="AT25" s="168"/>
      <c r="AU25" s="62"/>
      <c r="AV25" s="174"/>
      <c r="AW25" s="139">
        <f t="shared" si="2"/>
        <v>25</v>
      </c>
      <c r="AX25" s="243">
        <f t="shared" si="3"/>
        <v>2</v>
      </c>
      <c r="AY25" s="212">
        <f>AX25*25-AW25</f>
        <v>25</v>
      </c>
    </row>
    <row r="26" spans="2:51" ht="25.5" x14ac:dyDescent="0.25">
      <c r="B26" s="30">
        <v>12</v>
      </c>
      <c r="C26" s="48" t="s">
        <v>11</v>
      </c>
      <c r="D26" s="22" t="s">
        <v>22</v>
      </c>
      <c r="E26" s="9">
        <v>30</v>
      </c>
      <c r="F26" s="9">
        <v>2</v>
      </c>
      <c r="G26" s="44">
        <f t="shared" si="4"/>
        <v>20</v>
      </c>
      <c r="J26" s="30">
        <v>12</v>
      </c>
      <c r="K26" s="135" t="s">
        <v>11</v>
      </c>
      <c r="L26" s="130" t="s">
        <v>22</v>
      </c>
      <c r="M26" s="168"/>
      <c r="N26" s="62"/>
      <c r="O26" s="168"/>
      <c r="P26" s="168"/>
      <c r="Q26" s="168"/>
      <c r="R26" s="168"/>
      <c r="S26" s="168"/>
      <c r="T26" s="168"/>
      <c r="U26" s="168"/>
      <c r="V26" s="168">
        <v>30</v>
      </c>
      <c r="W26" s="168"/>
      <c r="X26" s="168"/>
      <c r="Y26" s="168"/>
      <c r="Z26" s="62"/>
      <c r="AA26" s="168">
        <f>SUM(M26:Y26)</f>
        <v>30</v>
      </c>
      <c r="AB26" s="168">
        <f>SUM(M26:Z26)</f>
        <v>30</v>
      </c>
      <c r="AC26" s="170" t="s">
        <v>302</v>
      </c>
      <c r="AD26" s="171">
        <v>2</v>
      </c>
      <c r="AE26" s="62"/>
      <c r="AF26" s="62"/>
      <c r="AG26" s="168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62"/>
      <c r="AS26" s="168"/>
      <c r="AT26" s="168"/>
      <c r="AU26" s="62"/>
      <c r="AV26" s="174"/>
      <c r="AW26" s="139">
        <f t="shared" si="2"/>
        <v>30</v>
      </c>
      <c r="AX26" s="243">
        <f t="shared" si="3"/>
        <v>2</v>
      </c>
      <c r="AY26" s="212">
        <f>AX26*25-AW26</f>
        <v>20</v>
      </c>
    </row>
    <row r="27" spans="2:51" ht="39" customHeight="1" x14ac:dyDescent="0.25">
      <c r="B27" s="30">
        <v>13</v>
      </c>
      <c r="C27" s="42" t="s">
        <v>11</v>
      </c>
      <c r="D27" s="22" t="s">
        <v>96</v>
      </c>
      <c r="E27" s="9">
        <v>20</v>
      </c>
      <c r="F27" s="9">
        <v>2</v>
      </c>
      <c r="G27" s="44">
        <f t="shared" si="4"/>
        <v>30</v>
      </c>
      <c r="J27" s="30">
        <v>13</v>
      </c>
      <c r="K27" s="134" t="s">
        <v>11</v>
      </c>
      <c r="L27" s="130" t="s">
        <v>275</v>
      </c>
      <c r="M27" s="170"/>
      <c r="N27" s="62"/>
      <c r="O27" s="170"/>
      <c r="P27" s="170"/>
      <c r="Q27" s="168"/>
      <c r="R27" s="168"/>
      <c r="S27" s="168"/>
      <c r="T27" s="168"/>
      <c r="U27" s="168"/>
      <c r="V27" s="168"/>
      <c r="W27" s="168"/>
      <c r="X27" s="168"/>
      <c r="Y27" s="168"/>
      <c r="Z27" s="62"/>
      <c r="AA27" s="168"/>
      <c r="AB27" s="168"/>
      <c r="AC27" s="170"/>
      <c r="AD27" s="171"/>
      <c r="AE27" s="62">
        <v>10</v>
      </c>
      <c r="AF27" s="62"/>
      <c r="AG27" s="168">
        <v>10</v>
      </c>
      <c r="AH27" s="168"/>
      <c r="AI27" s="168"/>
      <c r="AJ27" s="168"/>
      <c r="AK27" s="168"/>
      <c r="AL27" s="168"/>
      <c r="AM27" s="168"/>
      <c r="AN27" s="168"/>
      <c r="AO27" s="168"/>
      <c r="AP27" s="168"/>
      <c r="AQ27" s="168"/>
      <c r="AR27" s="62"/>
      <c r="AS27" s="168">
        <f t="shared" ref="AS27:AS29" si="5">SUM(AE27:AQ27)</f>
        <v>20</v>
      </c>
      <c r="AT27" s="168">
        <f t="shared" ref="AT27:AT29" si="6">SUM(AE27:AR27)</f>
        <v>20</v>
      </c>
      <c r="AU27" s="62" t="s">
        <v>302</v>
      </c>
      <c r="AV27" s="174">
        <v>3</v>
      </c>
      <c r="AW27" s="139">
        <f t="shared" si="2"/>
        <v>20</v>
      </c>
      <c r="AX27" s="243">
        <f t="shared" si="3"/>
        <v>3</v>
      </c>
      <c r="AY27" s="212">
        <f>AX27*25-AW27</f>
        <v>55</v>
      </c>
    </row>
    <row r="28" spans="2:51" ht="57.75" customHeight="1" x14ac:dyDescent="0.25">
      <c r="B28" s="30">
        <v>14</v>
      </c>
      <c r="C28" s="42" t="s">
        <v>11</v>
      </c>
      <c r="D28" s="22" t="s">
        <v>97</v>
      </c>
      <c r="E28" s="9">
        <v>20</v>
      </c>
      <c r="F28" s="9">
        <v>2</v>
      </c>
      <c r="G28" s="44">
        <f t="shared" si="4"/>
        <v>30</v>
      </c>
      <c r="J28" s="30">
        <v>14</v>
      </c>
      <c r="K28" s="134" t="s">
        <v>11</v>
      </c>
      <c r="L28" s="130" t="s">
        <v>276</v>
      </c>
      <c r="M28" s="168"/>
      <c r="N28" s="62"/>
      <c r="O28" s="168"/>
      <c r="P28" s="168"/>
      <c r="Q28" s="168"/>
      <c r="R28" s="168"/>
      <c r="S28" s="168"/>
      <c r="T28" s="168"/>
      <c r="U28" s="168"/>
      <c r="V28" s="168"/>
      <c r="W28" s="168"/>
      <c r="X28" s="168"/>
      <c r="Y28" s="168"/>
      <c r="Z28" s="62"/>
      <c r="AA28" s="168"/>
      <c r="AB28" s="168"/>
      <c r="AC28" s="170"/>
      <c r="AD28" s="171"/>
      <c r="AE28" s="62">
        <v>10</v>
      </c>
      <c r="AF28" s="62"/>
      <c r="AG28" s="168">
        <v>10</v>
      </c>
      <c r="AH28" s="168"/>
      <c r="AI28" s="168"/>
      <c r="AJ28" s="168"/>
      <c r="AK28" s="168"/>
      <c r="AL28" s="168"/>
      <c r="AM28" s="168"/>
      <c r="AN28" s="168"/>
      <c r="AO28" s="168"/>
      <c r="AP28" s="168"/>
      <c r="AQ28" s="168"/>
      <c r="AR28" s="62"/>
      <c r="AS28" s="168">
        <f t="shared" si="5"/>
        <v>20</v>
      </c>
      <c r="AT28" s="168">
        <f t="shared" si="6"/>
        <v>20</v>
      </c>
      <c r="AU28" s="62" t="s">
        <v>303</v>
      </c>
      <c r="AV28" s="174">
        <v>3</v>
      </c>
      <c r="AW28" s="139">
        <f t="shared" si="2"/>
        <v>20</v>
      </c>
      <c r="AX28" s="243">
        <f t="shared" si="3"/>
        <v>3</v>
      </c>
      <c r="AY28" s="212">
        <f>AX28*25-AW28</f>
        <v>55</v>
      </c>
    </row>
    <row r="29" spans="2:51" ht="75" customHeight="1" x14ac:dyDescent="0.25">
      <c r="B29" s="30">
        <v>15</v>
      </c>
      <c r="C29" s="48" t="s">
        <v>20</v>
      </c>
      <c r="D29" s="22" t="s">
        <v>98</v>
      </c>
      <c r="E29" s="9">
        <v>20</v>
      </c>
      <c r="F29" s="9">
        <v>2</v>
      </c>
      <c r="G29" s="44">
        <f t="shared" si="4"/>
        <v>30</v>
      </c>
      <c r="J29" s="30">
        <v>15</v>
      </c>
      <c r="K29" s="135" t="s">
        <v>20</v>
      </c>
      <c r="L29" s="130" t="s">
        <v>98</v>
      </c>
      <c r="M29" s="168"/>
      <c r="N29" s="62"/>
      <c r="O29" s="168"/>
      <c r="P29" s="168"/>
      <c r="Q29" s="168"/>
      <c r="R29" s="168"/>
      <c r="S29" s="168"/>
      <c r="T29" s="168"/>
      <c r="U29" s="168"/>
      <c r="V29" s="168"/>
      <c r="W29" s="168"/>
      <c r="X29" s="168"/>
      <c r="Y29" s="168"/>
      <c r="Z29" s="62"/>
      <c r="AA29" s="168"/>
      <c r="AB29" s="168"/>
      <c r="AC29" s="62"/>
      <c r="AD29" s="174"/>
      <c r="AE29" s="170">
        <v>10</v>
      </c>
      <c r="AF29" s="62"/>
      <c r="AG29" s="170">
        <v>10</v>
      </c>
      <c r="AH29" s="170"/>
      <c r="AI29" s="168"/>
      <c r="AJ29" s="168"/>
      <c r="AK29" s="168"/>
      <c r="AL29" s="168"/>
      <c r="AM29" s="168"/>
      <c r="AN29" s="168"/>
      <c r="AO29" s="168"/>
      <c r="AP29" s="168"/>
      <c r="AQ29" s="168"/>
      <c r="AR29" s="62"/>
      <c r="AS29" s="168">
        <f t="shared" si="5"/>
        <v>20</v>
      </c>
      <c r="AT29" s="168">
        <f t="shared" si="6"/>
        <v>20</v>
      </c>
      <c r="AU29" s="170" t="s">
        <v>305</v>
      </c>
      <c r="AV29" s="171">
        <v>2</v>
      </c>
      <c r="AW29" s="139">
        <f t="shared" si="2"/>
        <v>20</v>
      </c>
      <c r="AX29" s="243">
        <f t="shared" si="3"/>
        <v>2</v>
      </c>
      <c r="AY29" s="212">
        <f>AX29*25-AW29</f>
        <v>30</v>
      </c>
    </row>
    <row r="30" spans="2:51" ht="67.5" customHeight="1" x14ac:dyDescent="0.25">
      <c r="B30" s="30">
        <v>16</v>
      </c>
      <c r="C30" s="49" t="s">
        <v>46</v>
      </c>
      <c r="D30" s="36" t="s">
        <v>99</v>
      </c>
      <c r="E30" s="9">
        <v>20</v>
      </c>
      <c r="F30" s="9">
        <v>2</v>
      </c>
      <c r="G30" s="44">
        <f t="shared" si="4"/>
        <v>30</v>
      </c>
      <c r="J30" s="30">
        <v>16</v>
      </c>
      <c r="K30" s="135" t="s">
        <v>46</v>
      </c>
      <c r="L30" s="131" t="s">
        <v>99</v>
      </c>
      <c r="M30" s="168"/>
      <c r="N30" s="62"/>
      <c r="O30" s="168"/>
      <c r="P30" s="168"/>
      <c r="Q30" s="168"/>
      <c r="R30" s="168"/>
      <c r="S30" s="168"/>
      <c r="T30" s="168"/>
      <c r="U30" s="168"/>
      <c r="V30" s="168"/>
      <c r="W30" s="168"/>
      <c r="X30" s="168"/>
      <c r="Y30" s="168"/>
      <c r="Z30" s="62"/>
      <c r="AA30" s="168"/>
      <c r="AB30" s="168"/>
      <c r="AC30" s="62"/>
      <c r="AD30" s="174"/>
      <c r="AE30" s="170">
        <v>10</v>
      </c>
      <c r="AF30" s="232"/>
      <c r="AG30" s="170">
        <v>10</v>
      </c>
      <c r="AH30" s="170"/>
      <c r="AI30" s="168"/>
      <c r="AJ30" s="168"/>
      <c r="AK30" s="168"/>
      <c r="AL30" s="168"/>
      <c r="AM30" s="168"/>
      <c r="AN30" s="168"/>
      <c r="AO30" s="168"/>
      <c r="AP30" s="168"/>
      <c r="AQ30" s="168"/>
      <c r="AR30" s="62"/>
      <c r="AS30" s="168">
        <f>SUM(AE30:AQ30)</f>
        <v>20</v>
      </c>
      <c r="AT30" s="168">
        <f>SUM(AE30:AR30)</f>
        <v>20</v>
      </c>
      <c r="AU30" s="170" t="s">
        <v>305</v>
      </c>
      <c r="AV30" s="171">
        <v>3</v>
      </c>
      <c r="AW30" s="139">
        <f t="shared" si="2"/>
        <v>20</v>
      </c>
      <c r="AX30" s="243">
        <f t="shared" si="3"/>
        <v>3</v>
      </c>
      <c r="AY30" s="212">
        <f>AX30*25-AW30</f>
        <v>55</v>
      </c>
    </row>
    <row r="31" spans="2:51" ht="69" customHeight="1" x14ac:dyDescent="0.25">
      <c r="B31" s="30">
        <v>17</v>
      </c>
      <c r="C31" s="48" t="s">
        <v>46</v>
      </c>
      <c r="D31" s="36" t="s">
        <v>100</v>
      </c>
      <c r="E31" s="9">
        <v>20</v>
      </c>
      <c r="F31" s="9">
        <v>2</v>
      </c>
      <c r="G31" s="44">
        <f t="shared" si="4"/>
        <v>30</v>
      </c>
      <c r="J31" s="30">
        <v>17</v>
      </c>
      <c r="K31" s="135" t="s">
        <v>46</v>
      </c>
      <c r="L31" s="131" t="s">
        <v>277</v>
      </c>
      <c r="M31" s="168"/>
      <c r="N31" s="62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62"/>
      <c r="AA31" s="168"/>
      <c r="AB31" s="168"/>
      <c r="AC31" s="62"/>
      <c r="AD31" s="174"/>
      <c r="AE31" s="170">
        <v>10</v>
      </c>
      <c r="AF31" s="232"/>
      <c r="AG31" s="170">
        <v>10</v>
      </c>
      <c r="AH31" s="170"/>
      <c r="AI31" s="168"/>
      <c r="AJ31" s="168"/>
      <c r="AK31" s="168"/>
      <c r="AL31" s="168"/>
      <c r="AM31" s="168"/>
      <c r="AN31" s="168"/>
      <c r="AO31" s="168"/>
      <c r="AP31" s="168"/>
      <c r="AQ31" s="168"/>
      <c r="AR31" s="62"/>
      <c r="AS31" s="168">
        <f>SUM(AE31:AQ31)</f>
        <v>20</v>
      </c>
      <c r="AT31" s="168">
        <f>SUM(AE31:AR31)</f>
        <v>20</v>
      </c>
      <c r="AU31" s="170" t="s">
        <v>305</v>
      </c>
      <c r="AV31" s="171">
        <v>3</v>
      </c>
      <c r="AW31" s="139">
        <f t="shared" si="2"/>
        <v>20</v>
      </c>
      <c r="AX31" s="243">
        <f t="shared" si="3"/>
        <v>3</v>
      </c>
      <c r="AY31" s="212">
        <f>AX31*25-AW31</f>
        <v>55</v>
      </c>
    </row>
    <row r="32" spans="2:51" ht="54" customHeight="1" x14ac:dyDescent="0.25">
      <c r="B32" s="30">
        <v>18</v>
      </c>
      <c r="C32" s="48" t="s">
        <v>46</v>
      </c>
      <c r="D32" s="36" t="s">
        <v>101</v>
      </c>
      <c r="E32" s="9">
        <v>20</v>
      </c>
      <c r="F32" s="9">
        <v>2</v>
      </c>
      <c r="G32" s="44">
        <f t="shared" si="4"/>
        <v>30</v>
      </c>
      <c r="J32" s="30">
        <v>18</v>
      </c>
      <c r="K32" s="135" t="s">
        <v>46</v>
      </c>
      <c r="L32" s="131" t="s">
        <v>101</v>
      </c>
      <c r="M32" s="168"/>
      <c r="N32" s="62"/>
      <c r="O32" s="168"/>
      <c r="P32" s="168"/>
      <c r="Q32" s="168"/>
      <c r="R32" s="168"/>
      <c r="S32" s="168"/>
      <c r="T32" s="168"/>
      <c r="U32" s="168"/>
      <c r="V32" s="168"/>
      <c r="W32" s="168"/>
      <c r="X32" s="168"/>
      <c r="Y32" s="168"/>
      <c r="Z32" s="62"/>
      <c r="AA32" s="168"/>
      <c r="AB32" s="168"/>
      <c r="AC32" s="62"/>
      <c r="AD32" s="174"/>
      <c r="AE32" s="170">
        <v>10</v>
      </c>
      <c r="AF32" s="232"/>
      <c r="AG32" s="170">
        <v>10</v>
      </c>
      <c r="AH32" s="170"/>
      <c r="AI32" s="168"/>
      <c r="AJ32" s="168"/>
      <c r="AK32" s="168"/>
      <c r="AL32" s="168"/>
      <c r="AM32" s="168"/>
      <c r="AN32" s="168"/>
      <c r="AO32" s="168"/>
      <c r="AP32" s="168"/>
      <c r="AQ32" s="168"/>
      <c r="AR32" s="62"/>
      <c r="AS32" s="168">
        <f t="shared" ref="AS32:AS33" si="7">SUM(AE32:AQ32)</f>
        <v>20</v>
      </c>
      <c r="AT32" s="168">
        <f t="shared" ref="AT32:AT33" si="8">SUM(AE32:AR32)</f>
        <v>20</v>
      </c>
      <c r="AU32" s="170" t="s">
        <v>305</v>
      </c>
      <c r="AV32" s="171">
        <v>3</v>
      </c>
      <c r="AW32" s="139">
        <f t="shared" si="2"/>
        <v>20</v>
      </c>
      <c r="AX32" s="243">
        <f t="shared" si="3"/>
        <v>3</v>
      </c>
      <c r="AY32" s="212">
        <f>AX32*25-AW32</f>
        <v>55</v>
      </c>
    </row>
    <row r="33" spans="2:51" ht="49.5" customHeight="1" x14ac:dyDescent="0.25">
      <c r="B33" s="30">
        <v>19</v>
      </c>
      <c r="C33" s="48" t="s">
        <v>46</v>
      </c>
      <c r="D33" s="36" t="s">
        <v>102</v>
      </c>
      <c r="E33" s="9">
        <v>20</v>
      </c>
      <c r="F33" s="9">
        <v>2</v>
      </c>
      <c r="G33" s="44">
        <f t="shared" si="4"/>
        <v>30</v>
      </c>
      <c r="J33" s="30">
        <v>19</v>
      </c>
      <c r="K33" s="135" t="s">
        <v>46</v>
      </c>
      <c r="L33" s="131" t="s">
        <v>102</v>
      </c>
      <c r="M33" s="168"/>
      <c r="N33" s="62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62"/>
      <c r="AA33" s="168"/>
      <c r="AB33" s="168"/>
      <c r="AC33" s="62"/>
      <c r="AD33" s="174"/>
      <c r="AE33" s="170">
        <v>10</v>
      </c>
      <c r="AF33" s="232"/>
      <c r="AG33" s="170">
        <v>10</v>
      </c>
      <c r="AH33" s="170"/>
      <c r="AI33" s="168"/>
      <c r="AJ33" s="168"/>
      <c r="AK33" s="168"/>
      <c r="AL33" s="168"/>
      <c r="AM33" s="168"/>
      <c r="AN33" s="168"/>
      <c r="AO33" s="168"/>
      <c r="AP33" s="168"/>
      <c r="AQ33" s="168"/>
      <c r="AR33" s="62"/>
      <c r="AS33" s="168">
        <f t="shared" si="7"/>
        <v>20</v>
      </c>
      <c r="AT33" s="168">
        <f t="shared" si="8"/>
        <v>20</v>
      </c>
      <c r="AU33" s="170" t="s">
        <v>305</v>
      </c>
      <c r="AV33" s="171">
        <v>3</v>
      </c>
      <c r="AW33" s="139">
        <f t="shared" si="2"/>
        <v>20</v>
      </c>
      <c r="AX33" s="243">
        <f t="shared" si="3"/>
        <v>3</v>
      </c>
      <c r="AY33" s="212">
        <f>AX33*25-AW33</f>
        <v>55</v>
      </c>
    </row>
    <row r="34" spans="2:51" ht="57.75" customHeight="1" x14ac:dyDescent="0.25">
      <c r="B34" s="30">
        <v>20</v>
      </c>
      <c r="C34" s="48" t="s">
        <v>20</v>
      </c>
      <c r="D34" s="22" t="s">
        <v>103</v>
      </c>
      <c r="E34" s="9">
        <v>5</v>
      </c>
      <c r="F34" s="9">
        <v>2</v>
      </c>
      <c r="G34" s="44">
        <f t="shared" si="4"/>
        <v>45</v>
      </c>
      <c r="J34" s="30">
        <v>20</v>
      </c>
      <c r="K34" s="135" t="s">
        <v>20</v>
      </c>
      <c r="L34" s="130" t="s">
        <v>103</v>
      </c>
      <c r="M34" s="168"/>
      <c r="N34" s="168"/>
      <c r="O34" s="168"/>
      <c r="P34" s="168"/>
      <c r="Q34" s="168"/>
      <c r="R34" s="168"/>
      <c r="S34" s="168"/>
      <c r="T34" s="168"/>
      <c r="U34" s="168"/>
      <c r="V34" s="168"/>
      <c r="W34" s="168"/>
      <c r="X34" s="168"/>
      <c r="Y34" s="168"/>
      <c r="Z34" s="168"/>
      <c r="AA34" s="168"/>
      <c r="AB34" s="168"/>
      <c r="AC34" s="62"/>
      <c r="AD34" s="174"/>
      <c r="AE34" s="170"/>
      <c r="AF34" s="62">
        <v>5</v>
      </c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168">
        <f>SUM(AE34:AQ34)</f>
        <v>5</v>
      </c>
      <c r="AT34" s="168">
        <f>SUM(AE34:AR34)</f>
        <v>5</v>
      </c>
      <c r="AU34" s="170" t="s">
        <v>305</v>
      </c>
      <c r="AV34" s="171">
        <v>4</v>
      </c>
      <c r="AW34" s="139">
        <v>5</v>
      </c>
      <c r="AX34" s="243">
        <f t="shared" si="3"/>
        <v>4</v>
      </c>
      <c r="AY34" s="212">
        <f>AX34*25-AW34</f>
        <v>95</v>
      </c>
    </row>
    <row r="35" spans="2:51" ht="38.25" x14ac:dyDescent="0.25">
      <c r="B35" s="30">
        <v>21</v>
      </c>
      <c r="C35" s="48" t="s">
        <v>20</v>
      </c>
      <c r="D35" s="36" t="s">
        <v>104</v>
      </c>
      <c r="E35" s="9">
        <v>5</v>
      </c>
      <c r="F35" s="9">
        <v>2</v>
      </c>
      <c r="G35" s="44">
        <f t="shared" si="4"/>
        <v>45</v>
      </c>
      <c r="J35" s="30">
        <v>21</v>
      </c>
      <c r="K35" s="135" t="s">
        <v>20</v>
      </c>
      <c r="L35" s="131" t="s">
        <v>104</v>
      </c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62"/>
      <c r="AD35" s="174"/>
      <c r="AE35" s="170"/>
      <c r="AF35" s="168"/>
      <c r="AG35" s="168"/>
      <c r="AH35" s="168"/>
      <c r="AI35" s="168"/>
      <c r="AJ35" s="168"/>
      <c r="AK35" s="168"/>
      <c r="AL35" s="168"/>
      <c r="AM35" s="168"/>
      <c r="AN35" s="168"/>
      <c r="AO35" s="168"/>
      <c r="AP35" s="168"/>
      <c r="AQ35" s="168">
        <v>50</v>
      </c>
      <c r="AR35" s="62"/>
      <c r="AS35" s="168">
        <f t="shared" ref="AS35:AS36" si="9">SUM(AE35:AQ35)</f>
        <v>50</v>
      </c>
      <c r="AT35" s="168">
        <f t="shared" ref="AT35:AT36" si="10">SUM(AE35:AR35)</f>
        <v>50</v>
      </c>
      <c r="AU35" s="170" t="s">
        <v>305</v>
      </c>
      <c r="AV35" s="171">
        <v>3</v>
      </c>
      <c r="AW35" s="139">
        <v>50</v>
      </c>
      <c r="AX35" s="243">
        <f t="shared" si="3"/>
        <v>3</v>
      </c>
      <c r="AY35" s="212">
        <f>AX35*25-AW35</f>
        <v>25</v>
      </c>
    </row>
    <row r="36" spans="2:51" ht="39" thickBot="1" x14ac:dyDescent="0.3">
      <c r="B36" s="30">
        <v>22</v>
      </c>
      <c r="C36" s="48" t="s">
        <v>20</v>
      </c>
      <c r="D36" s="36" t="s">
        <v>105</v>
      </c>
      <c r="E36" s="9">
        <v>5</v>
      </c>
      <c r="F36" s="9">
        <v>2</v>
      </c>
      <c r="G36" s="44">
        <f t="shared" si="4"/>
        <v>45</v>
      </c>
      <c r="J36" s="136">
        <v>22</v>
      </c>
      <c r="K36" s="137" t="s">
        <v>20</v>
      </c>
      <c r="L36" s="132" t="s">
        <v>105</v>
      </c>
      <c r="M36" s="233"/>
      <c r="N36" s="233"/>
      <c r="O36" s="233"/>
      <c r="P36" s="233"/>
      <c r="Q36" s="233"/>
      <c r="R36" s="233"/>
      <c r="S36" s="233"/>
      <c r="T36" s="233"/>
      <c r="U36" s="233"/>
      <c r="V36" s="233"/>
      <c r="W36" s="233"/>
      <c r="X36" s="233"/>
      <c r="Y36" s="233"/>
      <c r="Z36" s="233"/>
      <c r="AA36" s="233"/>
      <c r="AB36" s="233"/>
      <c r="AC36" s="233"/>
      <c r="AD36" s="234"/>
      <c r="AE36" s="235"/>
      <c r="AF36" s="233"/>
      <c r="AG36" s="233"/>
      <c r="AH36" s="233"/>
      <c r="AI36" s="233"/>
      <c r="AJ36" s="233"/>
      <c r="AK36" s="233"/>
      <c r="AL36" s="233"/>
      <c r="AM36" s="233"/>
      <c r="AN36" s="233"/>
      <c r="AO36" s="233"/>
      <c r="AP36" s="233"/>
      <c r="AQ36" s="236">
        <v>50</v>
      </c>
      <c r="AR36" s="233"/>
      <c r="AS36" s="236">
        <f t="shared" si="9"/>
        <v>50</v>
      </c>
      <c r="AT36" s="236">
        <f t="shared" si="10"/>
        <v>50</v>
      </c>
      <c r="AU36" s="235" t="s">
        <v>305</v>
      </c>
      <c r="AV36" s="237">
        <v>3</v>
      </c>
      <c r="AW36" s="140">
        <v>50</v>
      </c>
      <c r="AX36" s="244">
        <f t="shared" si="3"/>
        <v>3</v>
      </c>
      <c r="AY36" s="212">
        <f>AX36*25-AW36</f>
        <v>25</v>
      </c>
    </row>
    <row r="37" spans="2:51" ht="15.75" thickBot="1" x14ac:dyDescent="0.3">
      <c r="B37" s="120" t="s">
        <v>106</v>
      </c>
      <c r="C37" s="120"/>
      <c r="D37" s="120"/>
      <c r="E37" s="9"/>
      <c r="F37" s="9"/>
      <c r="G37" s="44"/>
      <c r="J37" s="238" t="s">
        <v>306</v>
      </c>
      <c r="K37" s="181"/>
      <c r="L37" s="182"/>
      <c r="M37" s="239">
        <f t="shared" ref="M37:AB37" si="11">SUM(M15:M36)</f>
        <v>125</v>
      </c>
      <c r="N37" s="239">
        <f t="shared" si="11"/>
        <v>0</v>
      </c>
      <c r="O37" s="239">
        <f t="shared" si="11"/>
        <v>125</v>
      </c>
      <c r="P37" s="239">
        <f t="shared" si="11"/>
        <v>15</v>
      </c>
      <c r="Q37" s="239">
        <f t="shared" si="11"/>
        <v>0</v>
      </c>
      <c r="R37" s="239">
        <f t="shared" si="11"/>
        <v>0</v>
      </c>
      <c r="S37" s="239">
        <f t="shared" si="11"/>
        <v>0</v>
      </c>
      <c r="T37" s="239">
        <f t="shared" si="11"/>
        <v>0</v>
      </c>
      <c r="U37" s="239">
        <f t="shared" si="11"/>
        <v>0</v>
      </c>
      <c r="V37" s="239">
        <f t="shared" si="11"/>
        <v>30</v>
      </c>
      <c r="W37" s="239">
        <f t="shared" si="11"/>
        <v>0</v>
      </c>
      <c r="X37" s="239">
        <f t="shared" si="11"/>
        <v>0</v>
      </c>
      <c r="Y37" s="239">
        <f t="shared" si="11"/>
        <v>0</v>
      </c>
      <c r="Z37" s="239">
        <f t="shared" si="11"/>
        <v>0</v>
      </c>
      <c r="AA37" s="239">
        <f t="shared" si="11"/>
        <v>295</v>
      </c>
      <c r="AB37" s="239">
        <f t="shared" si="11"/>
        <v>295</v>
      </c>
      <c r="AC37" s="239"/>
      <c r="AD37" s="239">
        <f t="shared" ref="AD37:AT37" si="12">SUM(AD15:AD36)</f>
        <v>30</v>
      </c>
      <c r="AE37" s="239">
        <f t="shared" si="12"/>
        <v>70</v>
      </c>
      <c r="AF37" s="239">
        <f t="shared" si="12"/>
        <v>5</v>
      </c>
      <c r="AG37" s="239">
        <f t="shared" si="12"/>
        <v>70</v>
      </c>
      <c r="AH37" s="239">
        <f t="shared" si="12"/>
        <v>0</v>
      </c>
      <c r="AI37" s="239">
        <f t="shared" si="12"/>
        <v>0</v>
      </c>
      <c r="AJ37" s="239">
        <f t="shared" si="12"/>
        <v>0</v>
      </c>
      <c r="AK37" s="239">
        <f t="shared" si="12"/>
        <v>0</v>
      </c>
      <c r="AL37" s="239">
        <f t="shared" si="12"/>
        <v>0</v>
      </c>
      <c r="AM37" s="239">
        <f t="shared" si="12"/>
        <v>0</v>
      </c>
      <c r="AN37" s="239">
        <f t="shared" si="12"/>
        <v>0</v>
      </c>
      <c r="AO37" s="239">
        <f t="shared" si="12"/>
        <v>0</v>
      </c>
      <c r="AP37" s="239">
        <f t="shared" si="12"/>
        <v>0</v>
      </c>
      <c r="AQ37" s="239">
        <f t="shared" si="12"/>
        <v>100</v>
      </c>
      <c r="AR37" s="239">
        <f t="shared" si="12"/>
        <v>0</v>
      </c>
      <c r="AS37" s="239">
        <f t="shared" si="12"/>
        <v>245</v>
      </c>
      <c r="AT37" s="239">
        <f t="shared" si="12"/>
        <v>245</v>
      </c>
      <c r="AU37" s="239"/>
      <c r="AV37" s="240">
        <f>SUM(AV15:AV36)</f>
        <v>30</v>
      </c>
      <c r="AW37" s="241">
        <f>SUM(AB37,AT37)</f>
        <v>540</v>
      </c>
      <c r="AX37" s="240">
        <f>SUM(AD37,AV37)</f>
        <v>60</v>
      </c>
      <c r="AY37" s="212"/>
    </row>
    <row r="38" spans="2:51" ht="15.75" thickBot="1" x14ac:dyDescent="0.3">
      <c r="B38" s="50">
        <v>1</v>
      </c>
      <c r="C38" s="51" t="s">
        <v>11</v>
      </c>
      <c r="D38" s="43" t="s">
        <v>107</v>
      </c>
      <c r="E38" s="9">
        <v>20</v>
      </c>
      <c r="F38" s="9">
        <v>1</v>
      </c>
      <c r="G38" s="44">
        <f t="shared" si="4"/>
        <v>5</v>
      </c>
      <c r="J38" s="213" t="s">
        <v>311</v>
      </c>
      <c r="K38" s="213"/>
      <c r="L38" s="213"/>
      <c r="M38" s="213"/>
      <c r="N38" s="213"/>
      <c r="O38" s="213"/>
      <c r="P38" s="213"/>
      <c r="Q38" s="213"/>
      <c r="R38" s="213"/>
      <c r="S38" s="213"/>
      <c r="T38" s="213"/>
      <c r="U38" s="213"/>
      <c r="V38" s="213"/>
      <c r="W38" s="213"/>
      <c r="X38" s="213"/>
      <c r="Y38" s="213"/>
      <c r="Z38" s="213"/>
      <c r="AA38" s="213"/>
      <c r="AB38" s="213"/>
      <c r="AC38" s="213"/>
      <c r="AD38" s="213"/>
      <c r="AE38" s="213"/>
      <c r="AF38" s="213"/>
      <c r="AG38" s="213"/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</row>
    <row r="39" spans="2:51" x14ac:dyDescent="0.25">
      <c r="B39" s="52">
        <v>2</v>
      </c>
      <c r="C39" s="42" t="s">
        <v>11</v>
      </c>
      <c r="D39" s="43" t="s">
        <v>108</v>
      </c>
      <c r="E39" s="9">
        <v>20</v>
      </c>
      <c r="F39" s="9">
        <v>2</v>
      </c>
      <c r="G39" s="44">
        <f t="shared" si="4"/>
        <v>30</v>
      </c>
      <c r="J39" s="245">
        <v>1</v>
      </c>
      <c r="K39" s="28" t="s">
        <v>11</v>
      </c>
      <c r="L39" s="246" t="s">
        <v>107</v>
      </c>
      <c r="M39" s="162">
        <v>10</v>
      </c>
      <c r="N39" s="160"/>
      <c r="O39" s="162">
        <v>10</v>
      </c>
      <c r="P39" s="162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>
        <f t="shared" ref="AA39:AA52" si="13">SUM(M39:Y39)</f>
        <v>20</v>
      </c>
      <c r="AB39" s="160">
        <f t="shared" ref="AB39:AB52" si="14">SUM(M39:Z39)</f>
        <v>20</v>
      </c>
      <c r="AC39" s="247" t="s">
        <v>305</v>
      </c>
      <c r="AD39" s="163">
        <v>2</v>
      </c>
      <c r="AE39" s="160"/>
      <c r="AF39" s="160"/>
      <c r="AG39" s="160"/>
      <c r="AH39" s="160"/>
      <c r="AI39" s="160"/>
      <c r="AJ39" s="160"/>
      <c r="AK39" s="160"/>
      <c r="AL39" s="160"/>
      <c r="AM39" s="160"/>
      <c r="AN39" s="160"/>
      <c r="AO39" s="160"/>
      <c r="AP39" s="160"/>
      <c r="AQ39" s="160"/>
      <c r="AR39" s="160"/>
      <c r="AS39" s="160"/>
      <c r="AT39" s="160"/>
      <c r="AU39" s="156"/>
      <c r="AV39" s="165"/>
      <c r="AW39" s="138">
        <f>AB39+AT39</f>
        <v>20</v>
      </c>
      <c r="AX39" s="265">
        <f>AD39+AV39</f>
        <v>2</v>
      </c>
      <c r="AY39" s="212">
        <f>AX39*25-AW39</f>
        <v>30</v>
      </c>
    </row>
    <row r="40" spans="2:51" x14ac:dyDescent="0.25">
      <c r="B40" s="52">
        <v>3</v>
      </c>
      <c r="C40" s="42" t="s">
        <v>11</v>
      </c>
      <c r="D40" s="43" t="s">
        <v>109</v>
      </c>
      <c r="E40" s="9">
        <v>20</v>
      </c>
      <c r="F40" s="9">
        <v>2</v>
      </c>
      <c r="G40" s="44">
        <f t="shared" si="4"/>
        <v>30</v>
      </c>
      <c r="J40" s="248">
        <v>2</v>
      </c>
      <c r="K40" s="31" t="s">
        <v>11</v>
      </c>
      <c r="L40" s="249" t="s">
        <v>108</v>
      </c>
      <c r="M40" s="170">
        <v>10</v>
      </c>
      <c r="N40" s="168"/>
      <c r="O40" s="170">
        <v>10</v>
      </c>
      <c r="P40" s="170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>
        <f t="shared" si="13"/>
        <v>20</v>
      </c>
      <c r="AB40" s="168">
        <f t="shared" si="14"/>
        <v>20</v>
      </c>
      <c r="AC40" s="250" t="s">
        <v>303</v>
      </c>
      <c r="AD40" s="171">
        <v>3</v>
      </c>
      <c r="AE40" s="168"/>
      <c r="AF40" s="168"/>
      <c r="AG40" s="168"/>
      <c r="AH40" s="168"/>
      <c r="AI40" s="168"/>
      <c r="AJ40" s="168"/>
      <c r="AK40" s="168"/>
      <c r="AL40" s="168"/>
      <c r="AM40" s="168"/>
      <c r="AN40" s="168"/>
      <c r="AO40" s="168"/>
      <c r="AP40" s="168"/>
      <c r="AQ40" s="168"/>
      <c r="AR40" s="168"/>
      <c r="AS40" s="168"/>
      <c r="AT40" s="168"/>
      <c r="AU40" s="62"/>
      <c r="AV40" s="174"/>
      <c r="AW40" s="139">
        <f t="shared" ref="AW40:AW61" si="15">AB40+AT40</f>
        <v>20</v>
      </c>
      <c r="AX40" s="266">
        <f t="shared" ref="AX40:AX61" si="16">AD40+AV40</f>
        <v>3</v>
      </c>
      <c r="AY40" s="212">
        <f t="shared" ref="AY40:AY61" si="17">AX40*25-AW40</f>
        <v>55</v>
      </c>
    </row>
    <row r="41" spans="2:51" x14ac:dyDescent="0.25">
      <c r="B41" s="52">
        <v>4</v>
      </c>
      <c r="C41" s="42" t="s">
        <v>11</v>
      </c>
      <c r="D41" s="53" t="s">
        <v>110</v>
      </c>
      <c r="E41" s="9">
        <v>20</v>
      </c>
      <c r="F41" s="9">
        <v>2</v>
      </c>
      <c r="G41" s="44">
        <f t="shared" si="4"/>
        <v>30</v>
      </c>
      <c r="J41" s="245">
        <v>3</v>
      </c>
      <c r="K41" s="31" t="s">
        <v>11</v>
      </c>
      <c r="L41" s="249" t="s">
        <v>109</v>
      </c>
      <c r="M41" s="170">
        <v>10</v>
      </c>
      <c r="N41" s="168"/>
      <c r="O41" s="170">
        <v>10</v>
      </c>
      <c r="P41" s="170"/>
      <c r="Q41" s="168"/>
      <c r="R41" s="168"/>
      <c r="S41" s="168"/>
      <c r="T41" s="168"/>
      <c r="U41" s="168"/>
      <c r="V41" s="168"/>
      <c r="W41" s="168"/>
      <c r="X41" s="168"/>
      <c r="Y41" s="168"/>
      <c r="Z41" s="62"/>
      <c r="AA41" s="168">
        <f t="shared" si="13"/>
        <v>20</v>
      </c>
      <c r="AB41" s="168">
        <f t="shared" si="14"/>
        <v>20</v>
      </c>
      <c r="AC41" s="170" t="s">
        <v>302</v>
      </c>
      <c r="AD41" s="171">
        <v>2</v>
      </c>
      <c r="AE41" s="168"/>
      <c r="AF41" s="168"/>
      <c r="AG41" s="168"/>
      <c r="AH41" s="168"/>
      <c r="AI41" s="168"/>
      <c r="AJ41" s="168"/>
      <c r="AK41" s="168"/>
      <c r="AL41" s="168"/>
      <c r="AM41" s="168"/>
      <c r="AN41" s="168"/>
      <c r="AO41" s="168"/>
      <c r="AP41" s="168"/>
      <c r="AQ41" s="168"/>
      <c r="AR41" s="168"/>
      <c r="AS41" s="168"/>
      <c r="AT41" s="168"/>
      <c r="AU41" s="62"/>
      <c r="AV41" s="174"/>
      <c r="AW41" s="139">
        <f t="shared" si="15"/>
        <v>20</v>
      </c>
      <c r="AX41" s="266">
        <f t="shared" si="16"/>
        <v>2</v>
      </c>
      <c r="AY41" s="212">
        <f t="shared" si="17"/>
        <v>30</v>
      </c>
    </row>
    <row r="42" spans="2:51" x14ac:dyDescent="0.25">
      <c r="B42" s="52">
        <v>5</v>
      </c>
      <c r="C42" s="42" t="s">
        <v>11</v>
      </c>
      <c r="D42" s="43" t="s">
        <v>111</v>
      </c>
      <c r="E42" s="9">
        <v>20</v>
      </c>
      <c r="F42" s="9">
        <v>2</v>
      </c>
      <c r="G42" s="44">
        <f t="shared" si="4"/>
        <v>30</v>
      </c>
      <c r="J42" s="248">
        <v>4</v>
      </c>
      <c r="K42" s="31" t="s">
        <v>11</v>
      </c>
      <c r="L42" s="251" t="s">
        <v>110</v>
      </c>
      <c r="M42" s="170">
        <v>10</v>
      </c>
      <c r="N42" s="168"/>
      <c r="O42" s="170">
        <v>10</v>
      </c>
      <c r="P42" s="170"/>
      <c r="Q42" s="168"/>
      <c r="R42" s="168"/>
      <c r="S42" s="168"/>
      <c r="T42" s="168"/>
      <c r="U42" s="168"/>
      <c r="V42" s="168"/>
      <c r="W42" s="168"/>
      <c r="X42" s="168"/>
      <c r="Y42" s="168"/>
      <c r="Z42" s="62"/>
      <c r="AA42" s="168">
        <f t="shared" si="13"/>
        <v>20</v>
      </c>
      <c r="AB42" s="168">
        <f t="shared" si="14"/>
        <v>20</v>
      </c>
      <c r="AC42" s="170" t="s">
        <v>302</v>
      </c>
      <c r="AD42" s="171">
        <v>2</v>
      </c>
      <c r="AE42" s="168"/>
      <c r="AF42" s="168"/>
      <c r="AG42" s="168"/>
      <c r="AH42" s="168"/>
      <c r="AI42" s="168"/>
      <c r="AJ42" s="168"/>
      <c r="AK42" s="168"/>
      <c r="AL42" s="168"/>
      <c r="AM42" s="168"/>
      <c r="AN42" s="168"/>
      <c r="AO42" s="168"/>
      <c r="AP42" s="168"/>
      <c r="AQ42" s="168"/>
      <c r="AR42" s="168"/>
      <c r="AS42" s="168"/>
      <c r="AT42" s="168"/>
      <c r="AU42" s="62"/>
      <c r="AV42" s="174"/>
      <c r="AW42" s="139">
        <f t="shared" si="15"/>
        <v>20</v>
      </c>
      <c r="AX42" s="266">
        <f t="shared" si="16"/>
        <v>2</v>
      </c>
      <c r="AY42" s="212">
        <f t="shared" si="17"/>
        <v>30</v>
      </c>
    </row>
    <row r="43" spans="2:51" ht="51" customHeight="1" x14ac:dyDescent="0.25">
      <c r="B43" s="52">
        <v>6</v>
      </c>
      <c r="C43" s="42" t="s">
        <v>11</v>
      </c>
      <c r="D43" s="22" t="s">
        <v>112</v>
      </c>
      <c r="E43" s="9">
        <v>20</v>
      </c>
      <c r="F43" s="9">
        <v>2</v>
      </c>
      <c r="G43" s="44">
        <f t="shared" si="4"/>
        <v>30</v>
      </c>
      <c r="J43" s="245">
        <v>5</v>
      </c>
      <c r="K43" s="31" t="s">
        <v>11</v>
      </c>
      <c r="L43" s="249" t="s">
        <v>111</v>
      </c>
      <c r="M43" s="194">
        <v>10</v>
      </c>
      <c r="N43" s="168"/>
      <c r="O43" s="194">
        <v>10</v>
      </c>
      <c r="P43" s="171"/>
      <c r="Q43" s="168"/>
      <c r="R43" s="168"/>
      <c r="S43" s="168"/>
      <c r="T43" s="168"/>
      <c r="U43" s="168"/>
      <c r="V43" s="168"/>
      <c r="W43" s="168"/>
      <c r="X43" s="168"/>
      <c r="Y43" s="168"/>
      <c r="Z43" s="62"/>
      <c r="AA43" s="168">
        <f t="shared" si="13"/>
        <v>20</v>
      </c>
      <c r="AB43" s="168">
        <f t="shared" si="14"/>
        <v>20</v>
      </c>
      <c r="AC43" s="170" t="s">
        <v>302</v>
      </c>
      <c r="AD43" s="171">
        <v>2</v>
      </c>
      <c r="AE43" s="168"/>
      <c r="AF43" s="168"/>
      <c r="AG43" s="168"/>
      <c r="AH43" s="168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AS43" s="168"/>
      <c r="AT43" s="168"/>
      <c r="AU43" s="62"/>
      <c r="AV43" s="174"/>
      <c r="AW43" s="139">
        <f t="shared" si="15"/>
        <v>20</v>
      </c>
      <c r="AX43" s="266">
        <f t="shared" si="16"/>
        <v>2</v>
      </c>
      <c r="AY43" s="212">
        <f t="shared" si="17"/>
        <v>30</v>
      </c>
    </row>
    <row r="44" spans="2:51" ht="25.5" x14ac:dyDescent="0.25">
      <c r="B44" s="52"/>
      <c r="C44" s="42" t="s">
        <v>11</v>
      </c>
      <c r="D44" s="22" t="s">
        <v>41</v>
      </c>
      <c r="E44" s="9">
        <v>20</v>
      </c>
      <c r="F44" s="9">
        <v>2</v>
      </c>
      <c r="G44" s="44">
        <f t="shared" si="4"/>
        <v>30</v>
      </c>
      <c r="J44" s="248">
        <v>6</v>
      </c>
      <c r="K44" s="31" t="s">
        <v>11</v>
      </c>
      <c r="L44" s="35" t="s">
        <v>112</v>
      </c>
      <c r="M44" s="194">
        <v>10</v>
      </c>
      <c r="N44" s="168"/>
      <c r="O44" s="194">
        <v>10</v>
      </c>
      <c r="P44" s="171"/>
      <c r="Q44" s="168"/>
      <c r="R44" s="168"/>
      <c r="S44" s="168"/>
      <c r="T44" s="168"/>
      <c r="U44" s="168"/>
      <c r="V44" s="168"/>
      <c r="W44" s="168"/>
      <c r="X44" s="168"/>
      <c r="Y44" s="168"/>
      <c r="Z44" s="62"/>
      <c r="AA44" s="168">
        <f t="shared" si="13"/>
        <v>20</v>
      </c>
      <c r="AB44" s="168">
        <f t="shared" si="14"/>
        <v>20</v>
      </c>
      <c r="AC44" s="170" t="s">
        <v>302</v>
      </c>
      <c r="AD44" s="171">
        <v>2</v>
      </c>
      <c r="AE44" s="168"/>
      <c r="AF44" s="168"/>
      <c r="AG44" s="168"/>
      <c r="AH44" s="168"/>
      <c r="AI44" s="168"/>
      <c r="AJ44" s="168"/>
      <c r="AK44" s="168"/>
      <c r="AL44" s="168"/>
      <c r="AM44" s="168"/>
      <c r="AN44" s="168"/>
      <c r="AO44" s="168"/>
      <c r="AP44" s="168"/>
      <c r="AQ44" s="168"/>
      <c r="AR44" s="168"/>
      <c r="AS44" s="168"/>
      <c r="AT44" s="168"/>
      <c r="AU44" s="62"/>
      <c r="AV44" s="174"/>
      <c r="AW44" s="139">
        <f t="shared" si="15"/>
        <v>20</v>
      </c>
      <c r="AX44" s="266">
        <f t="shared" si="16"/>
        <v>2</v>
      </c>
      <c r="AY44" s="212">
        <f t="shared" si="17"/>
        <v>30</v>
      </c>
    </row>
    <row r="45" spans="2:51" ht="60" customHeight="1" x14ac:dyDescent="0.25">
      <c r="B45" s="52"/>
      <c r="C45" s="42" t="s">
        <v>11</v>
      </c>
      <c r="D45" s="22" t="s">
        <v>113</v>
      </c>
      <c r="E45" s="9">
        <v>20</v>
      </c>
      <c r="F45" s="9">
        <v>2</v>
      </c>
      <c r="G45" s="44">
        <f t="shared" si="4"/>
        <v>30</v>
      </c>
      <c r="J45" s="245">
        <v>7</v>
      </c>
      <c r="K45" s="31" t="s">
        <v>11</v>
      </c>
      <c r="L45" s="35" t="s">
        <v>41</v>
      </c>
      <c r="M45" s="194">
        <v>10</v>
      </c>
      <c r="N45" s="168"/>
      <c r="O45" s="194">
        <v>10</v>
      </c>
      <c r="P45" s="171"/>
      <c r="Q45" s="168"/>
      <c r="R45" s="168"/>
      <c r="S45" s="168"/>
      <c r="T45" s="168"/>
      <c r="U45" s="168"/>
      <c r="V45" s="168"/>
      <c r="W45" s="168"/>
      <c r="X45" s="168"/>
      <c r="Y45" s="168"/>
      <c r="Z45" s="62"/>
      <c r="AA45" s="168">
        <f t="shared" si="13"/>
        <v>20</v>
      </c>
      <c r="AB45" s="168">
        <f t="shared" si="14"/>
        <v>20</v>
      </c>
      <c r="AC45" s="170" t="s">
        <v>302</v>
      </c>
      <c r="AD45" s="171">
        <v>2</v>
      </c>
      <c r="AE45" s="168"/>
      <c r="AF45" s="168"/>
      <c r="AG45" s="168"/>
      <c r="AH45" s="168"/>
      <c r="AI45" s="168"/>
      <c r="AJ45" s="168"/>
      <c r="AK45" s="168"/>
      <c r="AL45" s="168"/>
      <c r="AM45" s="168"/>
      <c r="AN45" s="168"/>
      <c r="AO45" s="168"/>
      <c r="AP45" s="168"/>
      <c r="AQ45" s="168"/>
      <c r="AR45" s="168"/>
      <c r="AS45" s="168"/>
      <c r="AT45" s="168"/>
      <c r="AU45" s="62"/>
      <c r="AV45" s="174"/>
      <c r="AW45" s="139">
        <f t="shared" si="15"/>
        <v>20</v>
      </c>
      <c r="AX45" s="266">
        <f t="shared" si="16"/>
        <v>2</v>
      </c>
      <c r="AY45" s="212">
        <f t="shared" si="17"/>
        <v>30</v>
      </c>
    </row>
    <row r="46" spans="2:51" ht="25.5" x14ac:dyDescent="0.25">
      <c r="B46" s="52">
        <v>7</v>
      </c>
      <c r="C46" s="42" t="s">
        <v>11</v>
      </c>
      <c r="D46" s="22" t="s">
        <v>22</v>
      </c>
      <c r="E46" s="9">
        <v>30</v>
      </c>
      <c r="F46" s="9">
        <v>2</v>
      </c>
      <c r="G46" s="44">
        <f t="shared" si="4"/>
        <v>20</v>
      </c>
      <c r="J46" s="248">
        <v>8</v>
      </c>
      <c r="K46" s="31" t="s">
        <v>11</v>
      </c>
      <c r="L46" s="35" t="s">
        <v>113</v>
      </c>
      <c r="M46" s="194">
        <v>10</v>
      </c>
      <c r="N46" s="168"/>
      <c r="O46" s="194"/>
      <c r="P46" s="171"/>
      <c r="Q46" s="252">
        <v>10</v>
      </c>
      <c r="R46" s="168"/>
      <c r="S46" s="168"/>
      <c r="T46" s="168"/>
      <c r="U46" s="168"/>
      <c r="V46" s="168"/>
      <c r="W46" s="168"/>
      <c r="X46" s="168"/>
      <c r="Y46" s="168"/>
      <c r="Z46" s="62"/>
      <c r="AA46" s="168">
        <f t="shared" si="13"/>
        <v>20</v>
      </c>
      <c r="AB46" s="168">
        <f t="shared" si="14"/>
        <v>20</v>
      </c>
      <c r="AC46" s="170" t="s">
        <v>302</v>
      </c>
      <c r="AD46" s="171">
        <v>2</v>
      </c>
      <c r="AE46" s="168"/>
      <c r="AF46" s="168"/>
      <c r="AG46" s="168"/>
      <c r="AH46" s="168"/>
      <c r="AI46" s="168"/>
      <c r="AJ46" s="168"/>
      <c r="AK46" s="168"/>
      <c r="AL46" s="168"/>
      <c r="AM46" s="168"/>
      <c r="AN46" s="168"/>
      <c r="AO46" s="168"/>
      <c r="AP46" s="168"/>
      <c r="AQ46" s="168"/>
      <c r="AR46" s="168"/>
      <c r="AS46" s="168"/>
      <c r="AT46" s="168"/>
      <c r="AU46" s="62"/>
      <c r="AV46" s="174"/>
      <c r="AW46" s="139">
        <f t="shared" si="15"/>
        <v>20</v>
      </c>
      <c r="AX46" s="266">
        <f t="shared" si="16"/>
        <v>2</v>
      </c>
      <c r="AY46" s="212">
        <f t="shared" si="17"/>
        <v>30</v>
      </c>
    </row>
    <row r="47" spans="2:51" ht="51.75" customHeight="1" x14ac:dyDescent="0.25">
      <c r="B47" s="52">
        <v>9</v>
      </c>
      <c r="C47" s="48" t="s">
        <v>20</v>
      </c>
      <c r="D47" s="36" t="s">
        <v>114</v>
      </c>
      <c r="E47" s="9">
        <v>5</v>
      </c>
      <c r="F47" s="9">
        <v>2</v>
      </c>
      <c r="G47" s="44">
        <f t="shared" si="4"/>
        <v>45</v>
      </c>
      <c r="J47" s="245">
        <v>9</v>
      </c>
      <c r="K47" s="31" t="s">
        <v>11</v>
      </c>
      <c r="L47" s="35" t="s">
        <v>22</v>
      </c>
      <c r="M47" s="170"/>
      <c r="N47" s="168"/>
      <c r="O47" s="170"/>
      <c r="P47" s="170"/>
      <c r="Q47" s="168"/>
      <c r="R47" s="168"/>
      <c r="S47" s="168"/>
      <c r="T47" s="168"/>
      <c r="U47" s="168"/>
      <c r="V47" s="168">
        <v>30</v>
      </c>
      <c r="W47" s="168"/>
      <c r="X47" s="168"/>
      <c r="Y47" s="168"/>
      <c r="Z47" s="168"/>
      <c r="AA47" s="168">
        <f t="shared" si="13"/>
        <v>30</v>
      </c>
      <c r="AB47" s="168">
        <f t="shared" si="14"/>
        <v>30</v>
      </c>
      <c r="AC47" s="170" t="s">
        <v>302</v>
      </c>
      <c r="AD47" s="171">
        <v>2</v>
      </c>
      <c r="AE47" s="168"/>
      <c r="AF47" s="62"/>
      <c r="AG47" s="168"/>
      <c r="AH47" s="168"/>
      <c r="AI47" s="168"/>
      <c r="AJ47" s="168"/>
      <c r="AK47" s="168"/>
      <c r="AL47" s="168"/>
      <c r="AM47" s="168"/>
      <c r="AN47" s="168"/>
      <c r="AO47" s="168"/>
      <c r="AP47" s="168"/>
      <c r="AQ47" s="168"/>
      <c r="AR47" s="168"/>
      <c r="AS47" s="168"/>
      <c r="AT47" s="168"/>
      <c r="AU47" s="62"/>
      <c r="AV47" s="174"/>
      <c r="AW47" s="139">
        <f t="shared" si="15"/>
        <v>30</v>
      </c>
      <c r="AX47" s="266">
        <f t="shared" si="16"/>
        <v>2</v>
      </c>
      <c r="AY47" s="212">
        <f t="shared" si="17"/>
        <v>20</v>
      </c>
    </row>
    <row r="48" spans="2:51" ht="65.25" customHeight="1" x14ac:dyDescent="0.25">
      <c r="B48" s="52"/>
      <c r="C48" s="48" t="s">
        <v>46</v>
      </c>
      <c r="D48" s="54" t="s">
        <v>115</v>
      </c>
      <c r="E48" s="9">
        <v>20</v>
      </c>
      <c r="F48" s="9">
        <v>2</v>
      </c>
      <c r="G48" s="44">
        <f t="shared" si="4"/>
        <v>30</v>
      </c>
      <c r="J48" s="248">
        <v>10</v>
      </c>
      <c r="K48" s="34" t="s">
        <v>20</v>
      </c>
      <c r="L48" s="253" t="s">
        <v>114</v>
      </c>
      <c r="M48" s="168"/>
      <c r="N48" s="254">
        <v>5</v>
      </c>
      <c r="O48" s="170"/>
      <c r="P48" s="170"/>
      <c r="Q48" s="168"/>
      <c r="R48" s="168"/>
      <c r="S48" s="168"/>
      <c r="T48" s="168"/>
      <c r="U48" s="168"/>
      <c r="V48" s="168"/>
      <c r="W48" s="168"/>
      <c r="X48" s="168"/>
      <c r="Y48" s="168"/>
      <c r="Z48" s="168"/>
      <c r="AA48" s="168">
        <f t="shared" si="13"/>
        <v>5</v>
      </c>
      <c r="AB48" s="168">
        <f t="shared" si="14"/>
        <v>5</v>
      </c>
      <c r="AC48" s="247" t="s">
        <v>305</v>
      </c>
      <c r="AD48" s="171">
        <v>3</v>
      </c>
      <c r="AE48" s="168"/>
      <c r="AF48" s="168"/>
      <c r="AG48" s="168"/>
      <c r="AH48" s="168"/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168"/>
      <c r="AT48" s="168"/>
      <c r="AU48" s="62"/>
      <c r="AV48" s="174"/>
      <c r="AW48" s="139">
        <f t="shared" si="15"/>
        <v>5</v>
      </c>
      <c r="AX48" s="266">
        <f t="shared" si="16"/>
        <v>3</v>
      </c>
      <c r="AY48" s="212">
        <f t="shared" si="17"/>
        <v>70</v>
      </c>
    </row>
    <row r="49" spans="2:51" ht="60" customHeight="1" thickBot="1" x14ac:dyDescent="0.3">
      <c r="B49" s="52"/>
      <c r="C49" s="48" t="s">
        <v>46</v>
      </c>
      <c r="D49" s="54" t="s">
        <v>116</v>
      </c>
      <c r="E49" s="9">
        <v>20</v>
      </c>
      <c r="F49" s="9">
        <v>2</v>
      </c>
      <c r="G49" s="44">
        <f t="shared" si="4"/>
        <v>30</v>
      </c>
      <c r="J49" s="245">
        <v>11</v>
      </c>
      <c r="K49" s="34" t="s">
        <v>46</v>
      </c>
      <c r="L49" s="255" t="s">
        <v>115</v>
      </c>
      <c r="M49" s="168">
        <v>10</v>
      </c>
      <c r="N49" s="254"/>
      <c r="O49" s="170">
        <v>10</v>
      </c>
      <c r="P49" s="170"/>
      <c r="Q49" s="168"/>
      <c r="R49" s="168"/>
      <c r="S49" s="168"/>
      <c r="T49" s="168"/>
      <c r="U49" s="168"/>
      <c r="V49" s="168"/>
      <c r="W49" s="168"/>
      <c r="X49" s="168"/>
      <c r="Y49" s="168"/>
      <c r="Z49" s="168"/>
      <c r="AA49" s="168">
        <f t="shared" si="13"/>
        <v>20</v>
      </c>
      <c r="AB49" s="168">
        <f t="shared" si="14"/>
        <v>20</v>
      </c>
      <c r="AC49" s="247" t="s">
        <v>305</v>
      </c>
      <c r="AD49" s="171">
        <v>2</v>
      </c>
      <c r="AE49" s="168"/>
      <c r="AF49" s="168"/>
      <c r="AG49" s="168"/>
      <c r="AH49" s="168"/>
      <c r="AI49" s="168"/>
      <c r="AJ49" s="168"/>
      <c r="AK49" s="168"/>
      <c r="AL49" s="168"/>
      <c r="AM49" s="168"/>
      <c r="AN49" s="168"/>
      <c r="AO49" s="168"/>
      <c r="AP49" s="168"/>
      <c r="AQ49" s="168"/>
      <c r="AR49" s="168"/>
      <c r="AS49" s="168"/>
      <c r="AT49" s="168"/>
      <c r="AU49" s="62"/>
      <c r="AV49" s="174"/>
      <c r="AW49" s="139">
        <f t="shared" si="15"/>
        <v>20</v>
      </c>
      <c r="AX49" s="266">
        <f t="shared" si="16"/>
        <v>2</v>
      </c>
      <c r="AY49" s="212">
        <f t="shared" si="17"/>
        <v>30</v>
      </c>
    </row>
    <row r="50" spans="2:51" ht="64.5" customHeight="1" thickBot="1" x14ac:dyDescent="0.3">
      <c r="B50" s="52"/>
      <c r="C50" s="48" t="s">
        <v>46</v>
      </c>
      <c r="D50" s="54" t="s">
        <v>117</v>
      </c>
      <c r="E50" s="9">
        <v>20</v>
      </c>
      <c r="F50" s="9">
        <v>2</v>
      </c>
      <c r="G50" s="44">
        <f t="shared" si="4"/>
        <v>30</v>
      </c>
      <c r="J50" s="248">
        <v>12</v>
      </c>
      <c r="K50" s="34" t="s">
        <v>46</v>
      </c>
      <c r="L50" s="256" t="s">
        <v>116</v>
      </c>
      <c r="M50" s="168">
        <v>10</v>
      </c>
      <c r="N50" s="254"/>
      <c r="O50" s="170">
        <v>10</v>
      </c>
      <c r="P50" s="170"/>
      <c r="Q50" s="168"/>
      <c r="R50" s="168"/>
      <c r="S50" s="168"/>
      <c r="T50" s="168"/>
      <c r="U50" s="168"/>
      <c r="V50" s="168"/>
      <c r="W50" s="168"/>
      <c r="X50" s="168"/>
      <c r="Y50" s="168"/>
      <c r="Z50" s="168"/>
      <c r="AA50" s="168">
        <f t="shared" si="13"/>
        <v>20</v>
      </c>
      <c r="AB50" s="168">
        <f t="shared" si="14"/>
        <v>20</v>
      </c>
      <c r="AC50" s="247" t="s">
        <v>305</v>
      </c>
      <c r="AD50" s="171">
        <v>2</v>
      </c>
      <c r="AE50" s="168"/>
      <c r="AF50" s="168"/>
      <c r="AG50" s="168"/>
      <c r="AH50" s="168"/>
      <c r="AI50" s="168"/>
      <c r="AJ50" s="168"/>
      <c r="AK50" s="168"/>
      <c r="AL50" s="168"/>
      <c r="AM50" s="168"/>
      <c r="AN50" s="168"/>
      <c r="AO50" s="168"/>
      <c r="AP50" s="168"/>
      <c r="AQ50" s="168"/>
      <c r="AR50" s="168"/>
      <c r="AS50" s="168"/>
      <c r="AT50" s="168"/>
      <c r="AU50" s="62"/>
      <c r="AV50" s="174"/>
      <c r="AW50" s="139">
        <f t="shared" si="15"/>
        <v>20</v>
      </c>
      <c r="AX50" s="266">
        <f t="shared" si="16"/>
        <v>2</v>
      </c>
      <c r="AY50" s="212">
        <f t="shared" si="17"/>
        <v>30</v>
      </c>
    </row>
    <row r="51" spans="2:51" ht="59.25" customHeight="1" thickBot="1" x14ac:dyDescent="0.3">
      <c r="B51" s="52"/>
      <c r="C51" s="48" t="s">
        <v>46</v>
      </c>
      <c r="D51" s="54" t="s">
        <v>118</v>
      </c>
      <c r="E51" s="9">
        <v>20</v>
      </c>
      <c r="F51" s="9">
        <v>2</v>
      </c>
      <c r="G51" s="44">
        <f t="shared" si="4"/>
        <v>30</v>
      </c>
      <c r="J51" s="245">
        <v>13</v>
      </c>
      <c r="K51" s="34" t="s">
        <v>46</v>
      </c>
      <c r="L51" s="256" t="s">
        <v>117</v>
      </c>
      <c r="M51" s="168">
        <v>10</v>
      </c>
      <c r="N51" s="254"/>
      <c r="O51" s="170">
        <v>10</v>
      </c>
      <c r="P51" s="170"/>
      <c r="Q51" s="168"/>
      <c r="R51" s="168"/>
      <c r="S51" s="168"/>
      <c r="T51" s="168"/>
      <c r="U51" s="168"/>
      <c r="V51" s="168"/>
      <c r="W51" s="168"/>
      <c r="X51" s="168"/>
      <c r="Y51" s="168"/>
      <c r="Z51" s="168"/>
      <c r="AA51" s="168">
        <f t="shared" si="13"/>
        <v>20</v>
      </c>
      <c r="AB51" s="168">
        <f t="shared" si="14"/>
        <v>20</v>
      </c>
      <c r="AC51" s="247" t="s">
        <v>305</v>
      </c>
      <c r="AD51" s="171">
        <v>2</v>
      </c>
      <c r="AE51" s="168"/>
      <c r="AF51" s="168"/>
      <c r="AG51" s="168"/>
      <c r="AH51" s="168"/>
      <c r="AI51" s="168"/>
      <c r="AJ51" s="168"/>
      <c r="AK51" s="168"/>
      <c r="AL51" s="168"/>
      <c r="AM51" s="168"/>
      <c r="AN51" s="168"/>
      <c r="AO51" s="168"/>
      <c r="AP51" s="168"/>
      <c r="AQ51" s="168"/>
      <c r="AR51" s="168"/>
      <c r="AS51" s="168"/>
      <c r="AT51" s="168"/>
      <c r="AU51" s="62"/>
      <c r="AV51" s="174"/>
      <c r="AW51" s="139">
        <f t="shared" si="15"/>
        <v>20</v>
      </c>
      <c r="AX51" s="266">
        <f t="shared" si="16"/>
        <v>2</v>
      </c>
      <c r="AY51" s="212">
        <f t="shared" si="17"/>
        <v>30</v>
      </c>
    </row>
    <row r="52" spans="2:51" ht="63.75" x14ac:dyDescent="0.25">
      <c r="B52" s="52"/>
      <c r="C52" s="48" t="s">
        <v>20</v>
      </c>
      <c r="D52" s="36" t="s">
        <v>119</v>
      </c>
      <c r="E52" s="9">
        <v>20</v>
      </c>
      <c r="F52" s="9">
        <v>2</v>
      </c>
      <c r="G52" s="44">
        <f t="shared" si="4"/>
        <v>30</v>
      </c>
      <c r="J52" s="248">
        <v>14</v>
      </c>
      <c r="K52" s="34" t="s">
        <v>46</v>
      </c>
      <c r="L52" s="257" t="s">
        <v>118</v>
      </c>
      <c r="M52" s="168">
        <v>10</v>
      </c>
      <c r="N52" s="254"/>
      <c r="O52" s="170">
        <v>10</v>
      </c>
      <c r="P52" s="170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168">
        <f t="shared" si="13"/>
        <v>20</v>
      </c>
      <c r="AB52" s="168">
        <f t="shared" si="14"/>
        <v>20</v>
      </c>
      <c r="AC52" s="247" t="s">
        <v>305</v>
      </c>
      <c r="AD52" s="171">
        <v>2</v>
      </c>
      <c r="AE52" s="168"/>
      <c r="AF52" s="168"/>
      <c r="AG52" s="168"/>
      <c r="AH52" s="168"/>
      <c r="AI52" s="168"/>
      <c r="AJ52" s="168"/>
      <c r="AK52" s="168"/>
      <c r="AL52" s="168"/>
      <c r="AM52" s="168"/>
      <c r="AN52" s="168"/>
      <c r="AO52" s="168"/>
      <c r="AP52" s="168"/>
      <c r="AQ52" s="168"/>
      <c r="AR52" s="168"/>
      <c r="AS52" s="168"/>
      <c r="AT52" s="168"/>
      <c r="AU52" s="62"/>
      <c r="AV52" s="174"/>
      <c r="AW52" s="139">
        <f t="shared" si="15"/>
        <v>20</v>
      </c>
      <c r="AX52" s="266">
        <f t="shared" si="16"/>
        <v>2</v>
      </c>
      <c r="AY52" s="212">
        <f t="shared" si="17"/>
        <v>30</v>
      </c>
    </row>
    <row r="53" spans="2:51" ht="38.25" x14ac:dyDescent="0.25">
      <c r="B53" s="52">
        <v>10</v>
      </c>
      <c r="C53" s="48" t="s">
        <v>11</v>
      </c>
      <c r="D53" s="22" t="s">
        <v>120</v>
      </c>
      <c r="E53" s="9">
        <v>20</v>
      </c>
      <c r="F53" s="9">
        <v>2</v>
      </c>
      <c r="G53" s="44">
        <f t="shared" si="4"/>
        <v>30</v>
      </c>
      <c r="J53" s="245">
        <v>15</v>
      </c>
      <c r="K53" s="34" t="s">
        <v>20</v>
      </c>
      <c r="L53" s="253" t="s">
        <v>119</v>
      </c>
      <c r="M53" s="168"/>
      <c r="N53" s="254"/>
      <c r="O53" s="170"/>
      <c r="P53" s="170"/>
      <c r="Q53" s="168"/>
      <c r="R53" s="168"/>
      <c r="S53" s="168"/>
      <c r="T53" s="168"/>
      <c r="U53" s="168"/>
      <c r="V53" s="168"/>
      <c r="W53" s="168"/>
      <c r="X53" s="168"/>
      <c r="Y53" s="168"/>
      <c r="Z53" s="168"/>
      <c r="AA53" s="168"/>
      <c r="AB53" s="168"/>
      <c r="AC53" s="171"/>
      <c r="AD53" s="77"/>
      <c r="AE53" s="168">
        <v>10</v>
      </c>
      <c r="AF53" s="168"/>
      <c r="AG53" s="168">
        <v>10</v>
      </c>
      <c r="AH53" s="168"/>
      <c r="AI53" s="168"/>
      <c r="AJ53" s="168"/>
      <c r="AK53" s="168"/>
      <c r="AL53" s="168"/>
      <c r="AM53" s="168"/>
      <c r="AN53" s="168"/>
      <c r="AO53" s="168"/>
      <c r="AP53" s="168"/>
      <c r="AQ53" s="168"/>
      <c r="AR53" s="168"/>
      <c r="AS53" s="168">
        <f t="shared" ref="AS53:AS61" si="18">SUM(AE53:AQ53)</f>
        <v>20</v>
      </c>
      <c r="AT53" s="168">
        <f t="shared" ref="AT53:AT61" si="19">SUM(AE53:AR53)</f>
        <v>20</v>
      </c>
      <c r="AU53" s="247" t="s">
        <v>302</v>
      </c>
      <c r="AV53" s="171">
        <v>3</v>
      </c>
      <c r="AW53" s="139">
        <f t="shared" si="15"/>
        <v>20</v>
      </c>
      <c r="AX53" s="266">
        <f>AC53+AV53</f>
        <v>3</v>
      </c>
      <c r="AY53" s="212">
        <f t="shared" si="17"/>
        <v>55</v>
      </c>
    </row>
    <row r="54" spans="2:51" ht="63.75" customHeight="1" x14ac:dyDescent="0.25">
      <c r="B54" s="52"/>
      <c r="C54" s="48" t="s">
        <v>20</v>
      </c>
      <c r="D54" s="22" t="s">
        <v>121</v>
      </c>
      <c r="E54" s="9">
        <v>30</v>
      </c>
      <c r="F54" s="9">
        <v>2</v>
      </c>
      <c r="G54" s="44">
        <f t="shared" si="4"/>
        <v>20</v>
      </c>
      <c r="J54" s="248">
        <v>16</v>
      </c>
      <c r="K54" s="34" t="s">
        <v>11</v>
      </c>
      <c r="L54" s="35" t="s">
        <v>120</v>
      </c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62"/>
      <c r="AA54" s="168"/>
      <c r="AB54" s="168"/>
      <c r="AC54" s="62"/>
      <c r="AD54" s="174"/>
      <c r="AE54" s="170">
        <v>10</v>
      </c>
      <c r="AF54" s="170"/>
      <c r="AG54" s="170">
        <v>10</v>
      </c>
      <c r="AH54" s="170"/>
      <c r="AI54" s="168"/>
      <c r="AJ54" s="168"/>
      <c r="AK54" s="168"/>
      <c r="AL54" s="168"/>
      <c r="AM54" s="168"/>
      <c r="AN54" s="168"/>
      <c r="AO54" s="168"/>
      <c r="AP54" s="168"/>
      <c r="AQ54" s="168"/>
      <c r="AR54" s="168"/>
      <c r="AS54" s="168">
        <f t="shared" si="18"/>
        <v>20</v>
      </c>
      <c r="AT54" s="168">
        <f t="shared" si="19"/>
        <v>20</v>
      </c>
      <c r="AU54" s="62" t="s">
        <v>303</v>
      </c>
      <c r="AV54" s="171">
        <v>3</v>
      </c>
      <c r="AW54" s="139">
        <f t="shared" si="15"/>
        <v>20</v>
      </c>
      <c r="AX54" s="266">
        <f t="shared" si="16"/>
        <v>3</v>
      </c>
      <c r="AY54" s="212">
        <f t="shared" si="17"/>
        <v>55</v>
      </c>
    </row>
    <row r="55" spans="2:51" ht="45.75" customHeight="1" x14ac:dyDescent="0.25">
      <c r="B55" s="52">
        <v>11</v>
      </c>
      <c r="C55" s="48" t="s">
        <v>20</v>
      </c>
      <c r="D55" s="22" t="s">
        <v>122</v>
      </c>
      <c r="E55" s="9">
        <v>20</v>
      </c>
      <c r="F55" s="9">
        <v>2</v>
      </c>
      <c r="G55" s="44">
        <f t="shared" si="4"/>
        <v>30</v>
      </c>
      <c r="J55" s="245">
        <v>17</v>
      </c>
      <c r="K55" s="34" t="s">
        <v>20</v>
      </c>
      <c r="L55" s="35" t="s">
        <v>121</v>
      </c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  <c r="X55" s="168"/>
      <c r="Y55" s="168"/>
      <c r="Z55" s="62"/>
      <c r="AA55" s="168"/>
      <c r="AB55" s="168"/>
      <c r="AC55" s="62"/>
      <c r="AD55" s="174"/>
      <c r="AE55" s="170">
        <v>15</v>
      </c>
      <c r="AF55" s="170"/>
      <c r="AG55" s="170">
        <v>15</v>
      </c>
      <c r="AH55" s="170"/>
      <c r="AI55" s="168"/>
      <c r="AJ55" s="168"/>
      <c r="AK55" s="168"/>
      <c r="AL55" s="168"/>
      <c r="AM55" s="168"/>
      <c r="AN55" s="168"/>
      <c r="AO55" s="168"/>
      <c r="AP55" s="168"/>
      <c r="AQ55" s="168"/>
      <c r="AR55" s="168"/>
      <c r="AS55" s="168">
        <f t="shared" si="18"/>
        <v>30</v>
      </c>
      <c r="AT55" s="168">
        <f t="shared" si="19"/>
        <v>30</v>
      </c>
      <c r="AU55" s="247" t="s">
        <v>302</v>
      </c>
      <c r="AV55" s="171">
        <v>3</v>
      </c>
      <c r="AW55" s="139">
        <f t="shared" si="15"/>
        <v>30</v>
      </c>
      <c r="AX55" s="266">
        <f t="shared" si="16"/>
        <v>3</v>
      </c>
      <c r="AY55" s="212">
        <f t="shared" si="17"/>
        <v>45</v>
      </c>
    </row>
    <row r="56" spans="2:51" ht="90.75" customHeight="1" x14ac:dyDescent="0.25">
      <c r="B56" s="52"/>
      <c r="C56" s="13" t="s">
        <v>20</v>
      </c>
      <c r="D56" s="54" t="s">
        <v>123</v>
      </c>
      <c r="E56" s="9">
        <v>20</v>
      </c>
      <c r="F56" s="9">
        <v>2</v>
      </c>
      <c r="G56" s="44">
        <f t="shared" si="4"/>
        <v>30</v>
      </c>
      <c r="J56" s="248">
        <v>18</v>
      </c>
      <c r="K56" s="34" t="s">
        <v>20</v>
      </c>
      <c r="L56" s="35" t="s">
        <v>122</v>
      </c>
      <c r="M56" s="62"/>
      <c r="N56" s="62"/>
      <c r="O56" s="168"/>
      <c r="P56" s="168"/>
      <c r="Q56" s="168"/>
      <c r="R56" s="168"/>
      <c r="S56" s="168"/>
      <c r="T56" s="168"/>
      <c r="U56" s="168"/>
      <c r="V56" s="168"/>
      <c r="W56" s="168"/>
      <c r="X56" s="168"/>
      <c r="Y56" s="168"/>
      <c r="Z56" s="62"/>
      <c r="AA56" s="168"/>
      <c r="AB56" s="168"/>
      <c r="AC56" s="62"/>
      <c r="AD56" s="174"/>
      <c r="AE56" s="170">
        <v>10</v>
      </c>
      <c r="AF56" s="170"/>
      <c r="AG56" s="170">
        <v>10</v>
      </c>
      <c r="AH56" s="170"/>
      <c r="AI56" s="168"/>
      <c r="AJ56" s="168"/>
      <c r="AK56" s="168"/>
      <c r="AL56" s="168"/>
      <c r="AM56" s="168"/>
      <c r="AN56" s="168"/>
      <c r="AO56" s="168"/>
      <c r="AP56" s="168"/>
      <c r="AQ56" s="168"/>
      <c r="AR56" s="168"/>
      <c r="AS56" s="168">
        <f t="shared" si="18"/>
        <v>20</v>
      </c>
      <c r="AT56" s="168">
        <f t="shared" si="19"/>
        <v>20</v>
      </c>
      <c r="AU56" s="170" t="s">
        <v>305</v>
      </c>
      <c r="AV56" s="171">
        <v>2</v>
      </c>
      <c r="AW56" s="139">
        <f t="shared" si="15"/>
        <v>20</v>
      </c>
      <c r="AX56" s="266">
        <f t="shared" si="16"/>
        <v>2</v>
      </c>
      <c r="AY56" s="212">
        <f t="shared" si="17"/>
        <v>30</v>
      </c>
    </row>
    <row r="57" spans="2:51" ht="80.25" customHeight="1" thickBot="1" x14ac:dyDescent="0.3">
      <c r="B57" s="52"/>
      <c r="C57" s="48" t="s">
        <v>46</v>
      </c>
      <c r="D57" s="54" t="s">
        <v>124</v>
      </c>
      <c r="E57" s="9">
        <v>20</v>
      </c>
      <c r="F57" s="9">
        <v>2</v>
      </c>
      <c r="G57" s="44">
        <f t="shared" si="4"/>
        <v>30</v>
      </c>
      <c r="J57" s="245">
        <v>19</v>
      </c>
      <c r="K57" s="48" t="s">
        <v>20</v>
      </c>
      <c r="L57" s="255" t="s">
        <v>123</v>
      </c>
      <c r="M57" s="62"/>
      <c r="N57" s="62"/>
      <c r="O57" s="168"/>
      <c r="P57" s="168"/>
      <c r="Q57" s="168"/>
      <c r="R57" s="168"/>
      <c r="S57" s="168"/>
      <c r="T57" s="168"/>
      <c r="U57" s="168"/>
      <c r="V57" s="168"/>
      <c r="W57" s="168"/>
      <c r="X57" s="168"/>
      <c r="Y57" s="168"/>
      <c r="Z57" s="62"/>
      <c r="AA57" s="168"/>
      <c r="AB57" s="168"/>
      <c r="AC57" s="62"/>
      <c r="AD57" s="174"/>
      <c r="AE57" s="170">
        <v>10</v>
      </c>
      <c r="AF57" s="170"/>
      <c r="AG57" s="170">
        <v>10</v>
      </c>
      <c r="AH57" s="170"/>
      <c r="AI57" s="168"/>
      <c r="AJ57" s="168"/>
      <c r="AK57" s="168"/>
      <c r="AL57" s="168"/>
      <c r="AM57" s="168"/>
      <c r="AN57" s="168"/>
      <c r="AO57" s="168"/>
      <c r="AP57" s="168"/>
      <c r="AQ57" s="168"/>
      <c r="AR57" s="168"/>
      <c r="AS57" s="168">
        <f t="shared" ref="AS57:AS60" si="20">SUM(AE57:AQ57)</f>
        <v>20</v>
      </c>
      <c r="AT57" s="168">
        <f t="shared" si="19"/>
        <v>20</v>
      </c>
      <c r="AU57" s="170" t="s">
        <v>305</v>
      </c>
      <c r="AV57" s="171">
        <v>2</v>
      </c>
      <c r="AW57" s="139">
        <f t="shared" si="15"/>
        <v>20</v>
      </c>
      <c r="AX57" s="266">
        <f t="shared" si="16"/>
        <v>2</v>
      </c>
      <c r="AY57" s="212">
        <f t="shared" si="17"/>
        <v>30</v>
      </c>
    </row>
    <row r="58" spans="2:51" ht="60.75" customHeight="1" thickBot="1" x14ac:dyDescent="0.3">
      <c r="B58" s="52"/>
      <c r="C58" s="48" t="s">
        <v>46</v>
      </c>
      <c r="D58" s="54" t="s">
        <v>125</v>
      </c>
      <c r="E58" s="9">
        <v>20</v>
      </c>
      <c r="F58" s="9">
        <v>2</v>
      </c>
      <c r="G58" s="44">
        <f t="shared" si="4"/>
        <v>30</v>
      </c>
      <c r="J58" s="248">
        <v>20</v>
      </c>
      <c r="K58" s="34" t="s">
        <v>46</v>
      </c>
      <c r="L58" s="256" t="s">
        <v>124</v>
      </c>
      <c r="M58" s="62"/>
      <c r="N58" s="62"/>
      <c r="O58" s="168"/>
      <c r="P58" s="168"/>
      <c r="Q58" s="168"/>
      <c r="R58" s="168"/>
      <c r="S58" s="168"/>
      <c r="T58" s="168"/>
      <c r="U58" s="168"/>
      <c r="V58" s="168"/>
      <c r="W58" s="168"/>
      <c r="X58" s="168"/>
      <c r="Y58" s="168"/>
      <c r="Z58" s="62"/>
      <c r="AA58" s="168"/>
      <c r="AB58" s="168"/>
      <c r="AC58" s="62"/>
      <c r="AD58" s="174"/>
      <c r="AE58" s="170">
        <v>10</v>
      </c>
      <c r="AF58" s="170"/>
      <c r="AG58" s="170">
        <v>10</v>
      </c>
      <c r="AH58" s="170"/>
      <c r="AI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>
        <f t="shared" si="20"/>
        <v>20</v>
      </c>
      <c r="AT58" s="168">
        <f t="shared" si="19"/>
        <v>20</v>
      </c>
      <c r="AU58" s="170" t="s">
        <v>305</v>
      </c>
      <c r="AV58" s="171">
        <v>2</v>
      </c>
      <c r="AW58" s="139">
        <f t="shared" si="15"/>
        <v>20</v>
      </c>
      <c r="AX58" s="266">
        <f t="shared" si="16"/>
        <v>2</v>
      </c>
      <c r="AY58" s="212">
        <f t="shared" si="17"/>
        <v>30</v>
      </c>
    </row>
    <row r="59" spans="2:51" ht="69" customHeight="1" thickBot="1" x14ac:dyDescent="0.3">
      <c r="B59" s="52"/>
      <c r="C59" s="48" t="s">
        <v>46</v>
      </c>
      <c r="D59" s="54" t="s">
        <v>126</v>
      </c>
      <c r="E59" s="9">
        <v>20</v>
      </c>
      <c r="F59" s="9">
        <v>2</v>
      </c>
      <c r="G59" s="44">
        <f t="shared" si="4"/>
        <v>30</v>
      </c>
      <c r="J59" s="245">
        <v>21</v>
      </c>
      <c r="K59" s="34" t="s">
        <v>46</v>
      </c>
      <c r="L59" s="256" t="s">
        <v>125</v>
      </c>
      <c r="M59" s="62"/>
      <c r="N59" s="62"/>
      <c r="O59" s="168"/>
      <c r="P59" s="168"/>
      <c r="Q59" s="168"/>
      <c r="R59" s="168"/>
      <c r="S59" s="168"/>
      <c r="T59" s="168"/>
      <c r="U59" s="168"/>
      <c r="V59" s="168"/>
      <c r="W59" s="168"/>
      <c r="X59" s="168"/>
      <c r="Y59" s="168"/>
      <c r="Z59" s="62"/>
      <c r="AA59" s="168"/>
      <c r="AB59" s="168"/>
      <c r="AC59" s="62"/>
      <c r="AD59" s="174"/>
      <c r="AE59" s="170">
        <v>10</v>
      </c>
      <c r="AF59" s="170"/>
      <c r="AG59" s="170">
        <v>10</v>
      </c>
      <c r="AH59" s="170"/>
      <c r="AI59" s="168"/>
      <c r="AJ59" s="168"/>
      <c r="AK59" s="168"/>
      <c r="AL59" s="168"/>
      <c r="AM59" s="168"/>
      <c r="AN59" s="168"/>
      <c r="AO59" s="168"/>
      <c r="AP59" s="168"/>
      <c r="AQ59" s="168"/>
      <c r="AR59" s="168"/>
      <c r="AS59" s="168">
        <f t="shared" si="20"/>
        <v>20</v>
      </c>
      <c r="AT59" s="168">
        <f t="shared" si="19"/>
        <v>20</v>
      </c>
      <c r="AU59" s="170" t="s">
        <v>305</v>
      </c>
      <c r="AV59" s="171">
        <v>2</v>
      </c>
      <c r="AW59" s="139">
        <f t="shared" si="15"/>
        <v>20</v>
      </c>
      <c r="AX59" s="266">
        <f t="shared" si="16"/>
        <v>2</v>
      </c>
      <c r="AY59" s="212">
        <f t="shared" si="17"/>
        <v>30</v>
      </c>
    </row>
    <row r="60" spans="2:51" ht="48.75" customHeight="1" x14ac:dyDescent="0.25">
      <c r="B60" s="52">
        <v>13</v>
      </c>
      <c r="C60" s="48" t="s">
        <v>20</v>
      </c>
      <c r="D60" s="36" t="s">
        <v>127</v>
      </c>
      <c r="E60" s="9">
        <v>5</v>
      </c>
      <c r="F60" s="9">
        <v>3</v>
      </c>
      <c r="G60" s="44">
        <f t="shared" si="4"/>
        <v>70</v>
      </c>
      <c r="J60" s="248">
        <v>22</v>
      </c>
      <c r="K60" s="34" t="s">
        <v>46</v>
      </c>
      <c r="L60" s="257" t="s">
        <v>126</v>
      </c>
      <c r="M60" s="62"/>
      <c r="N60" s="62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8"/>
      <c r="Z60" s="62"/>
      <c r="AA60" s="168"/>
      <c r="AB60" s="168"/>
      <c r="AC60" s="62"/>
      <c r="AD60" s="174"/>
      <c r="AE60" s="170">
        <v>10</v>
      </c>
      <c r="AF60" s="170"/>
      <c r="AG60" s="170">
        <v>10</v>
      </c>
      <c r="AH60" s="170"/>
      <c r="AI60" s="168"/>
      <c r="AJ60" s="168"/>
      <c r="AK60" s="168"/>
      <c r="AL60" s="168"/>
      <c r="AM60" s="168"/>
      <c r="AN60" s="168"/>
      <c r="AO60" s="168"/>
      <c r="AP60" s="168"/>
      <c r="AQ60" s="168"/>
      <c r="AR60" s="168"/>
      <c r="AS60" s="168">
        <f t="shared" si="20"/>
        <v>20</v>
      </c>
      <c r="AT60" s="168">
        <f t="shared" si="19"/>
        <v>20</v>
      </c>
      <c r="AU60" s="170" t="s">
        <v>305</v>
      </c>
      <c r="AV60" s="171">
        <v>2</v>
      </c>
      <c r="AW60" s="139">
        <f t="shared" si="15"/>
        <v>20</v>
      </c>
      <c r="AX60" s="266">
        <f t="shared" si="16"/>
        <v>2</v>
      </c>
      <c r="AY60" s="212">
        <f t="shared" si="17"/>
        <v>30</v>
      </c>
    </row>
    <row r="61" spans="2:51" ht="39" thickBot="1" x14ac:dyDescent="0.3">
      <c r="J61" s="245">
        <v>23</v>
      </c>
      <c r="K61" s="258" t="s">
        <v>20</v>
      </c>
      <c r="L61" s="259" t="s">
        <v>127</v>
      </c>
      <c r="M61" s="236"/>
      <c r="N61" s="233"/>
      <c r="O61" s="233"/>
      <c r="P61" s="233"/>
      <c r="Q61" s="233"/>
      <c r="R61" s="233"/>
      <c r="S61" s="233"/>
      <c r="T61" s="233"/>
      <c r="U61" s="233"/>
      <c r="V61" s="233"/>
      <c r="W61" s="233"/>
      <c r="X61" s="233"/>
      <c r="Y61" s="233"/>
      <c r="Z61" s="233"/>
      <c r="AA61" s="236"/>
      <c r="AB61" s="236"/>
      <c r="AC61" s="233"/>
      <c r="AD61" s="234"/>
      <c r="AE61" s="236"/>
      <c r="AF61" s="235">
        <v>5</v>
      </c>
      <c r="AG61" s="235"/>
      <c r="AH61" s="235"/>
      <c r="AI61" s="236"/>
      <c r="AJ61" s="236"/>
      <c r="AK61" s="236"/>
      <c r="AL61" s="236"/>
      <c r="AM61" s="236"/>
      <c r="AN61" s="236"/>
      <c r="AO61" s="236"/>
      <c r="AP61" s="236"/>
      <c r="AQ61" s="236"/>
      <c r="AR61" s="236"/>
      <c r="AS61" s="236">
        <f t="shared" si="18"/>
        <v>5</v>
      </c>
      <c r="AT61" s="236">
        <f t="shared" si="19"/>
        <v>5</v>
      </c>
      <c r="AU61" s="235" t="s">
        <v>305</v>
      </c>
      <c r="AV61" s="237">
        <v>11</v>
      </c>
      <c r="AW61" s="140">
        <f t="shared" si="15"/>
        <v>5</v>
      </c>
      <c r="AX61" s="267">
        <f t="shared" si="16"/>
        <v>11</v>
      </c>
      <c r="AY61" s="212">
        <f t="shared" si="17"/>
        <v>270</v>
      </c>
    </row>
    <row r="62" spans="2:51" ht="15.75" thickBot="1" x14ac:dyDescent="0.3">
      <c r="J62" s="238" t="s">
        <v>306</v>
      </c>
      <c r="K62" s="260"/>
      <c r="L62" s="261"/>
      <c r="M62" s="262">
        <f t="shared" ref="M62:AB62" si="21">SUM(M39:M61)</f>
        <v>120</v>
      </c>
      <c r="N62" s="262">
        <f t="shared" si="21"/>
        <v>5</v>
      </c>
      <c r="O62" s="262">
        <f t="shared" si="21"/>
        <v>110</v>
      </c>
      <c r="P62" s="262">
        <f t="shared" si="21"/>
        <v>0</v>
      </c>
      <c r="Q62" s="262">
        <f t="shared" si="21"/>
        <v>10</v>
      </c>
      <c r="R62" s="262">
        <f t="shared" si="21"/>
        <v>0</v>
      </c>
      <c r="S62" s="262">
        <f t="shared" si="21"/>
        <v>0</v>
      </c>
      <c r="T62" s="262">
        <f t="shared" si="21"/>
        <v>0</v>
      </c>
      <c r="U62" s="262">
        <f t="shared" si="21"/>
        <v>0</v>
      </c>
      <c r="V62" s="262">
        <f t="shared" si="21"/>
        <v>30</v>
      </c>
      <c r="W62" s="262">
        <f t="shared" si="21"/>
        <v>0</v>
      </c>
      <c r="X62" s="262">
        <f t="shared" si="21"/>
        <v>0</v>
      </c>
      <c r="Y62" s="262">
        <f t="shared" si="21"/>
        <v>0</v>
      </c>
      <c r="Z62" s="262">
        <f t="shared" si="21"/>
        <v>0</v>
      </c>
      <c r="AA62" s="262">
        <f t="shared" si="21"/>
        <v>275</v>
      </c>
      <c r="AB62" s="262">
        <f t="shared" si="21"/>
        <v>275</v>
      </c>
      <c r="AC62" s="262"/>
      <c r="AD62" s="262">
        <f t="shared" ref="AD62:AT62" si="22">SUM(AD39:AD61)</f>
        <v>30</v>
      </c>
      <c r="AE62" s="262">
        <f t="shared" si="22"/>
        <v>85</v>
      </c>
      <c r="AF62" s="262">
        <f t="shared" si="22"/>
        <v>5</v>
      </c>
      <c r="AG62" s="262">
        <f t="shared" si="22"/>
        <v>85</v>
      </c>
      <c r="AH62" s="262">
        <f t="shared" si="22"/>
        <v>0</v>
      </c>
      <c r="AI62" s="262">
        <f t="shared" si="22"/>
        <v>0</v>
      </c>
      <c r="AJ62" s="262">
        <f t="shared" si="22"/>
        <v>0</v>
      </c>
      <c r="AK62" s="262">
        <f t="shared" si="22"/>
        <v>0</v>
      </c>
      <c r="AL62" s="262">
        <f t="shared" si="22"/>
        <v>0</v>
      </c>
      <c r="AM62" s="262">
        <f t="shared" si="22"/>
        <v>0</v>
      </c>
      <c r="AN62" s="262">
        <f t="shared" si="22"/>
        <v>0</v>
      </c>
      <c r="AO62" s="262">
        <f t="shared" si="22"/>
        <v>0</v>
      </c>
      <c r="AP62" s="262">
        <f t="shared" si="22"/>
        <v>0</v>
      </c>
      <c r="AQ62" s="262">
        <f t="shared" si="22"/>
        <v>0</v>
      </c>
      <c r="AR62" s="262">
        <f t="shared" si="22"/>
        <v>0</v>
      </c>
      <c r="AS62" s="262">
        <f t="shared" si="22"/>
        <v>175</v>
      </c>
      <c r="AT62" s="262">
        <f t="shared" si="22"/>
        <v>175</v>
      </c>
      <c r="AU62" s="262"/>
      <c r="AV62" s="263">
        <f>SUM(AV39:AV61)</f>
        <v>30</v>
      </c>
      <c r="AW62" s="264">
        <f>SUM(AW39:AW61)</f>
        <v>450</v>
      </c>
      <c r="AX62" s="263">
        <f>SUM(AX39:AX61)</f>
        <v>60</v>
      </c>
      <c r="AY62" s="212"/>
    </row>
  </sheetData>
  <mergeCells count="19">
    <mergeCell ref="J62:L62"/>
    <mergeCell ref="J38:AY38"/>
    <mergeCell ref="AW13:AW14"/>
    <mergeCell ref="AX13:AX14"/>
    <mergeCell ref="AY13:AY14"/>
    <mergeCell ref="J37:L37"/>
    <mergeCell ref="J9:AX9"/>
    <mergeCell ref="J13:J14"/>
    <mergeCell ref="K13:K14"/>
    <mergeCell ref="L13:L14"/>
    <mergeCell ref="M13:AD13"/>
    <mergeCell ref="AE13:AV13"/>
    <mergeCell ref="F13:F14"/>
    <mergeCell ref="G13:G14"/>
    <mergeCell ref="B37:D37"/>
    <mergeCell ref="B13:B14"/>
    <mergeCell ref="C13:C14"/>
    <mergeCell ref="D13:D14"/>
    <mergeCell ref="E13:E14"/>
  </mergeCells>
  <dataValidations count="1">
    <dataValidation type="list" allowBlank="1" showErrorMessage="1" sqref="C15:C36 C38:C60 K15:K36 K39:K61" xr:uid="{84E89B08-4975-416A-92F8-551A6812751F}">
      <formula1>RodzajeZajec</formula1>
      <formula2>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A50BA-FAAF-4E4B-9164-CA642BDEEFF3}">
  <dimension ref="B2:Q74"/>
  <sheetViews>
    <sheetView topLeftCell="A66" workbookViewId="0">
      <selection activeCell="S14" sqref="S14"/>
    </sheetView>
  </sheetViews>
  <sheetFormatPr defaultRowHeight="15" x14ac:dyDescent="0.25"/>
  <cols>
    <col min="4" max="4" width="15" customWidth="1"/>
    <col min="9" max="9" width="8.140625" customWidth="1"/>
  </cols>
  <sheetData>
    <row r="2" spans="2:17" x14ac:dyDescent="0.25">
      <c r="B2" s="4"/>
      <c r="C2" s="4"/>
      <c r="D2" s="4"/>
      <c r="E2" s="55"/>
      <c r="F2" s="55"/>
      <c r="G2" s="55"/>
      <c r="J2" s="4"/>
      <c r="K2" s="4"/>
      <c r="L2" s="4"/>
      <c r="M2" s="55"/>
      <c r="N2" s="55"/>
      <c r="O2" s="55"/>
    </row>
    <row r="3" spans="2:17" ht="15.75" x14ac:dyDescent="0.25">
      <c r="B3" s="125" t="s">
        <v>128</v>
      </c>
      <c r="C3" s="125"/>
      <c r="D3" s="125"/>
      <c r="E3" s="56"/>
      <c r="F3" s="56"/>
      <c r="G3" s="56"/>
      <c r="I3" s="125" t="s">
        <v>128</v>
      </c>
      <c r="J3" s="125"/>
      <c r="K3" s="125"/>
      <c r="L3" s="125"/>
      <c r="M3" s="125"/>
      <c r="N3" s="56"/>
      <c r="O3" s="56"/>
    </row>
    <row r="4" spans="2:17" ht="15.75" x14ac:dyDescent="0.25">
      <c r="B4" s="3"/>
      <c r="C4" s="3"/>
      <c r="D4" s="3"/>
      <c r="E4" s="56"/>
      <c r="F4" s="56"/>
      <c r="G4" s="56"/>
      <c r="J4" s="3"/>
      <c r="K4" s="3"/>
      <c r="L4" s="3"/>
      <c r="M4" s="56"/>
      <c r="N4" s="56"/>
      <c r="O4" s="56"/>
    </row>
    <row r="5" spans="2:17" x14ac:dyDescent="0.25">
      <c r="B5" s="4"/>
      <c r="C5" s="4"/>
      <c r="D5" s="4"/>
      <c r="E5" s="55"/>
      <c r="F5" s="55"/>
      <c r="G5" s="55"/>
      <c r="J5" s="4"/>
      <c r="K5" s="4"/>
      <c r="L5" s="4"/>
      <c r="M5" s="55"/>
      <c r="N5" s="55"/>
      <c r="O5" s="55"/>
    </row>
    <row r="6" spans="2:17" x14ac:dyDescent="0.25">
      <c r="B6" s="5" t="s">
        <v>1</v>
      </c>
      <c r="C6" s="5"/>
      <c r="D6" s="5"/>
      <c r="E6" s="57"/>
      <c r="F6" s="57"/>
      <c r="G6" s="57"/>
      <c r="J6" s="5" t="s">
        <v>1</v>
      </c>
      <c r="K6" s="5"/>
      <c r="L6" s="5"/>
      <c r="M6" s="57"/>
      <c r="N6" s="57"/>
      <c r="O6" s="57"/>
    </row>
    <row r="7" spans="2:17" x14ac:dyDescent="0.25">
      <c r="B7" s="5" t="s">
        <v>129</v>
      </c>
      <c r="C7" s="5"/>
      <c r="D7" s="5"/>
      <c r="E7" s="57"/>
      <c r="F7" s="57"/>
      <c r="G7" s="57"/>
      <c r="J7" s="5" t="s">
        <v>129</v>
      </c>
      <c r="K7" s="5"/>
      <c r="L7" s="5"/>
      <c r="M7" s="57"/>
      <c r="N7" s="57"/>
      <c r="O7" s="57"/>
    </row>
    <row r="8" spans="2:17" x14ac:dyDescent="0.25">
      <c r="B8" s="5" t="s">
        <v>130</v>
      </c>
      <c r="C8" s="5"/>
      <c r="D8" s="5"/>
      <c r="E8" s="57"/>
      <c r="F8" s="57"/>
      <c r="G8" s="57"/>
      <c r="J8" s="5" t="s">
        <v>130</v>
      </c>
      <c r="K8" s="5"/>
      <c r="L8" s="5"/>
      <c r="M8" s="57"/>
      <c r="N8" s="57"/>
      <c r="O8" s="57"/>
    </row>
    <row r="9" spans="2:17" x14ac:dyDescent="0.25">
      <c r="B9" s="58" t="s">
        <v>131</v>
      </c>
      <c r="C9" s="4"/>
      <c r="D9" s="4"/>
      <c r="E9" s="55"/>
      <c r="F9" s="55"/>
      <c r="G9" s="55"/>
      <c r="J9" s="58" t="s">
        <v>131</v>
      </c>
      <c r="K9" s="4"/>
      <c r="L9" s="4"/>
      <c r="M9" s="55"/>
      <c r="N9" s="55"/>
      <c r="O9" s="55"/>
      <c r="P9" s="121" t="s">
        <v>227</v>
      </c>
      <c r="Q9" s="121"/>
    </row>
    <row r="10" spans="2:17" x14ac:dyDescent="0.25">
      <c r="B10" s="4"/>
      <c r="C10" s="4"/>
      <c r="D10" s="4"/>
      <c r="E10" s="55"/>
      <c r="F10" s="55"/>
      <c r="G10" s="55"/>
      <c r="J10" s="4"/>
      <c r="K10" s="4"/>
      <c r="L10" s="4"/>
      <c r="M10" s="55"/>
      <c r="N10" s="55"/>
      <c r="O10" s="55"/>
    </row>
    <row r="11" spans="2:17" ht="15.75" thickBot="1" x14ac:dyDescent="0.3">
      <c r="B11" s="4"/>
      <c r="C11" s="4"/>
      <c r="D11" s="4"/>
      <c r="E11" s="55"/>
      <c r="F11" s="55"/>
      <c r="G11" s="55"/>
      <c r="J11" s="4"/>
      <c r="K11" s="4"/>
      <c r="L11" s="4"/>
      <c r="M11" s="55"/>
      <c r="N11" s="55"/>
      <c r="O11" s="55"/>
    </row>
    <row r="12" spans="2:17" ht="15" customHeight="1" x14ac:dyDescent="0.25">
      <c r="B12" s="111" t="s">
        <v>5</v>
      </c>
      <c r="C12" s="113" t="s">
        <v>6</v>
      </c>
      <c r="D12" s="115" t="s">
        <v>7</v>
      </c>
      <c r="E12" s="117" t="s">
        <v>8</v>
      </c>
      <c r="F12" s="117" t="s">
        <v>9</v>
      </c>
      <c r="G12" s="118" t="s">
        <v>10</v>
      </c>
      <c r="J12" s="111" t="s">
        <v>5</v>
      </c>
      <c r="K12" s="113" t="s">
        <v>6</v>
      </c>
      <c r="L12" s="115" t="s">
        <v>7</v>
      </c>
      <c r="M12" s="117" t="s">
        <v>8</v>
      </c>
      <c r="N12" s="117" t="s">
        <v>9</v>
      </c>
      <c r="O12" s="118" t="s">
        <v>10</v>
      </c>
    </row>
    <row r="13" spans="2:17" x14ac:dyDescent="0.25">
      <c r="B13" s="112"/>
      <c r="C13" s="114"/>
      <c r="D13" s="116"/>
      <c r="E13" s="117"/>
      <c r="F13" s="117"/>
      <c r="G13" s="118"/>
      <c r="J13" s="112"/>
      <c r="K13" s="114"/>
      <c r="L13" s="116"/>
      <c r="M13" s="117"/>
      <c r="N13" s="117"/>
      <c r="O13" s="118"/>
    </row>
    <row r="14" spans="2:17" x14ac:dyDescent="0.25">
      <c r="B14" s="122" t="s">
        <v>132</v>
      </c>
      <c r="C14" s="122"/>
      <c r="D14" s="122"/>
      <c r="E14" s="122"/>
      <c r="F14" s="122"/>
      <c r="G14" s="123"/>
      <c r="J14" s="122" t="s">
        <v>132</v>
      </c>
      <c r="K14" s="122"/>
      <c r="L14" s="122"/>
      <c r="M14" s="122"/>
      <c r="N14" s="122"/>
      <c r="O14" s="123"/>
    </row>
    <row r="15" spans="2:17" ht="39" x14ac:dyDescent="0.25">
      <c r="B15" s="59">
        <v>1</v>
      </c>
      <c r="C15" s="60" t="s">
        <v>11</v>
      </c>
      <c r="D15" s="61" t="s">
        <v>133</v>
      </c>
      <c r="E15" s="62">
        <v>60</v>
      </c>
      <c r="F15" s="62">
        <v>4</v>
      </c>
      <c r="G15" s="62">
        <f>(F15*25)-E15</f>
        <v>40</v>
      </c>
      <c r="J15" s="59">
        <v>1</v>
      </c>
      <c r="K15" s="60" t="s">
        <v>11</v>
      </c>
      <c r="L15" s="61" t="s">
        <v>133</v>
      </c>
      <c r="M15" s="62">
        <v>60</v>
      </c>
      <c r="N15" s="62">
        <v>4</v>
      </c>
      <c r="O15" s="62">
        <f>(N15*25)-M15</f>
        <v>40</v>
      </c>
    </row>
    <row r="16" spans="2:17" ht="77.25" x14ac:dyDescent="0.25">
      <c r="B16" s="59">
        <v>2</v>
      </c>
      <c r="C16" s="60" t="s">
        <v>20</v>
      </c>
      <c r="D16" s="61" t="s">
        <v>134</v>
      </c>
      <c r="E16" s="62">
        <v>30</v>
      </c>
      <c r="F16" s="62">
        <v>2</v>
      </c>
      <c r="G16" s="62">
        <f t="shared" ref="G16:G71" si="0">(F16*25)-E16</f>
        <v>20</v>
      </c>
      <c r="J16" s="59">
        <v>2</v>
      </c>
      <c r="K16" s="60" t="s">
        <v>20</v>
      </c>
      <c r="L16" s="61" t="s">
        <v>134</v>
      </c>
      <c r="M16" s="62">
        <v>30</v>
      </c>
      <c r="N16" s="62">
        <v>2</v>
      </c>
      <c r="O16" s="62">
        <f t="shared" ref="O16:O21" si="1">(N16*25)-M16</f>
        <v>20</v>
      </c>
    </row>
    <row r="17" spans="2:15" ht="77.25" x14ac:dyDescent="0.25">
      <c r="B17" s="59">
        <v>3</v>
      </c>
      <c r="C17" s="60" t="s">
        <v>20</v>
      </c>
      <c r="D17" s="61" t="s">
        <v>135</v>
      </c>
      <c r="E17" s="62">
        <v>30</v>
      </c>
      <c r="F17" s="62">
        <v>2</v>
      </c>
      <c r="G17" s="62">
        <f t="shared" si="0"/>
        <v>20</v>
      </c>
      <c r="J17" s="59">
        <v>3</v>
      </c>
      <c r="K17" s="60" t="s">
        <v>20</v>
      </c>
      <c r="L17" s="61" t="s">
        <v>135</v>
      </c>
      <c r="M17" s="62">
        <v>30</v>
      </c>
      <c r="N17" s="62">
        <v>2</v>
      </c>
      <c r="O17" s="62">
        <f t="shared" si="1"/>
        <v>20</v>
      </c>
    </row>
    <row r="18" spans="2:15" ht="52.5" customHeight="1" x14ac:dyDescent="0.25">
      <c r="B18" s="59">
        <v>4</v>
      </c>
      <c r="C18" s="63" t="s">
        <v>11</v>
      </c>
      <c r="D18" s="64" t="s">
        <v>136</v>
      </c>
      <c r="E18" s="62">
        <v>45</v>
      </c>
      <c r="F18" s="62">
        <v>4</v>
      </c>
      <c r="G18" s="62">
        <f t="shared" si="0"/>
        <v>55</v>
      </c>
      <c r="J18" s="59">
        <v>4</v>
      </c>
      <c r="K18" s="63" t="s">
        <v>11</v>
      </c>
      <c r="L18" s="64" t="s">
        <v>136</v>
      </c>
      <c r="M18" s="62">
        <v>45</v>
      </c>
      <c r="N18" s="62">
        <v>4</v>
      </c>
      <c r="O18" s="62">
        <f t="shared" si="1"/>
        <v>55</v>
      </c>
    </row>
    <row r="19" spans="2:15" ht="26.25" x14ac:dyDescent="0.25">
      <c r="B19" s="59">
        <v>5</v>
      </c>
      <c r="C19" s="63" t="s">
        <v>11</v>
      </c>
      <c r="D19" s="61" t="s">
        <v>137</v>
      </c>
      <c r="E19" s="62">
        <v>25</v>
      </c>
      <c r="F19" s="62">
        <v>2</v>
      </c>
      <c r="G19" s="62">
        <f t="shared" si="0"/>
        <v>25</v>
      </c>
      <c r="J19" s="59">
        <v>5</v>
      </c>
      <c r="K19" s="63" t="s">
        <v>11</v>
      </c>
      <c r="L19" s="61" t="s">
        <v>137</v>
      </c>
      <c r="M19" s="62">
        <v>25</v>
      </c>
      <c r="N19" s="62">
        <v>2</v>
      </c>
      <c r="O19" s="62">
        <f t="shared" si="1"/>
        <v>25</v>
      </c>
    </row>
    <row r="20" spans="2:15" x14ac:dyDescent="0.25">
      <c r="B20" s="59">
        <v>6</v>
      </c>
      <c r="C20" s="63" t="s">
        <v>11</v>
      </c>
      <c r="D20" s="61" t="s">
        <v>138</v>
      </c>
      <c r="E20" s="62">
        <v>60</v>
      </c>
      <c r="F20" s="62">
        <v>5</v>
      </c>
      <c r="G20" s="62">
        <f t="shared" si="0"/>
        <v>65</v>
      </c>
      <c r="J20" s="59">
        <v>6</v>
      </c>
      <c r="K20" s="63" t="s">
        <v>11</v>
      </c>
      <c r="L20" s="61" t="s">
        <v>138</v>
      </c>
      <c r="M20" s="62">
        <v>60</v>
      </c>
      <c r="N20" s="62">
        <v>5</v>
      </c>
      <c r="O20" s="62">
        <f t="shared" si="1"/>
        <v>65</v>
      </c>
    </row>
    <row r="21" spans="2:15" ht="30" x14ac:dyDescent="0.25">
      <c r="B21" s="59">
        <v>7</v>
      </c>
      <c r="C21" s="63" t="s">
        <v>11</v>
      </c>
      <c r="D21" s="64" t="s">
        <v>139</v>
      </c>
      <c r="E21" s="62">
        <v>60</v>
      </c>
      <c r="F21" s="62">
        <v>4</v>
      </c>
      <c r="G21" s="62">
        <f t="shared" si="0"/>
        <v>40</v>
      </c>
      <c r="J21" s="59">
        <v>7</v>
      </c>
      <c r="K21" s="63" t="s">
        <v>11</v>
      </c>
      <c r="L21" s="64" t="s">
        <v>139</v>
      </c>
      <c r="M21" s="62">
        <v>60</v>
      </c>
      <c r="N21" s="62">
        <v>4</v>
      </c>
      <c r="O21" s="62">
        <f t="shared" si="1"/>
        <v>40</v>
      </c>
    </row>
    <row r="22" spans="2:15" ht="45" x14ac:dyDescent="0.25">
      <c r="B22" s="59">
        <v>8</v>
      </c>
      <c r="C22" s="63" t="s">
        <v>11</v>
      </c>
      <c r="D22" s="65" t="s">
        <v>140</v>
      </c>
      <c r="E22" s="62">
        <v>60</v>
      </c>
      <c r="F22" s="62">
        <v>0</v>
      </c>
      <c r="G22" s="62">
        <v>0</v>
      </c>
      <c r="J22" s="59">
        <v>8</v>
      </c>
      <c r="K22" s="63" t="s">
        <v>11</v>
      </c>
      <c r="L22" s="65" t="s">
        <v>140</v>
      </c>
      <c r="M22" s="62">
        <v>60</v>
      </c>
      <c r="N22" s="62">
        <v>0</v>
      </c>
      <c r="O22" s="62">
        <v>0</v>
      </c>
    </row>
    <row r="23" spans="2:15" ht="64.5" x14ac:dyDescent="0.25">
      <c r="B23" s="59">
        <v>9</v>
      </c>
      <c r="C23" s="63" t="s">
        <v>11</v>
      </c>
      <c r="D23" s="61" t="s">
        <v>141</v>
      </c>
      <c r="E23" s="62">
        <v>25</v>
      </c>
      <c r="F23" s="62">
        <v>2</v>
      </c>
      <c r="G23" s="62">
        <f t="shared" si="0"/>
        <v>25</v>
      </c>
      <c r="J23" s="59">
        <v>9</v>
      </c>
      <c r="K23" s="63" t="s">
        <v>11</v>
      </c>
      <c r="L23" s="61" t="s">
        <v>141</v>
      </c>
      <c r="M23" s="62">
        <v>25</v>
      </c>
      <c r="N23" s="62">
        <v>2</v>
      </c>
      <c r="O23" s="62">
        <f t="shared" ref="O23:O30" si="2">(N23*25)-M23</f>
        <v>25</v>
      </c>
    </row>
    <row r="24" spans="2:15" ht="90" x14ac:dyDescent="0.25">
      <c r="B24" s="59">
        <v>10</v>
      </c>
      <c r="C24" s="63" t="s">
        <v>11</v>
      </c>
      <c r="D24" s="61" t="s">
        <v>142</v>
      </c>
      <c r="E24" s="62">
        <v>40</v>
      </c>
      <c r="F24" s="62">
        <v>3</v>
      </c>
      <c r="G24" s="62">
        <f t="shared" si="0"/>
        <v>35</v>
      </c>
      <c r="J24" s="59">
        <v>10</v>
      </c>
      <c r="K24" s="63" t="s">
        <v>11</v>
      </c>
      <c r="L24" s="61" t="s">
        <v>142</v>
      </c>
      <c r="M24" s="62">
        <v>40</v>
      </c>
      <c r="N24" s="62">
        <v>3</v>
      </c>
      <c r="O24" s="62">
        <f t="shared" si="2"/>
        <v>35</v>
      </c>
    </row>
    <row r="25" spans="2:15" ht="77.25" x14ac:dyDescent="0.25">
      <c r="B25" s="59">
        <v>11</v>
      </c>
      <c r="C25" s="63" t="s">
        <v>11</v>
      </c>
      <c r="D25" s="61" t="s">
        <v>143</v>
      </c>
      <c r="E25" s="62">
        <v>50</v>
      </c>
      <c r="F25" s="62">
        <v>4</v>
      </c>
      <c r="G25" s="62">
        <f t="shared" si="0"/>
        <v>50</v>
      </c>
      <c r="J25" s="59">
        <v>11</v>
      </c>
      <c r="K25" s="63" t="s">
        <v>11</v>
      </c>
      <c r="L25" s="61" t="s">
        <v>143</v>
      </c>
      <c r="M25" s="62">
        <v>50</v>
      </c>
      <c r="N25" s="62">
        <v>4</v>
      </c>
      <c r="O25" s="62">
        <f t="shared" si="2"/>
        <v>50</v>
      </c>
    </row>
    <row r="26" spans="2:15" ht="26.25" x14ac:dyDescent="0.25">
      <c r="B26" s="59">
        <v>12</v>
      </c>
      <c r="C26" s="63" t="s">
        <v>11</v>
      </c>
      <c r="D26" s="61" t="s">
        <v>144</v>
      </c>
      <c r="E26" s="62">
        <v>30</v>
      </c>
      <c r="F26" s="62">
        <v>4</v>
      </c>
      <c r="G26" s="62">
        <f t="shared" si="0"/>
        <v>70</v>
      </c>
      <c r="J26" s="59">
        <v>12</v>
      </c>
      <c r="K26" s="63" t="s">
        <v>11</v>
      </c>
      <c r="L26" s="61" t="s">
        <v>144</v>
      </c>
      <c r="M26" s="62">
        <v>30</v>
      </c>
      <c r="N26" s="62">
        <v>4</v>
      </c>
      <c r="O26" s="62">
        <f t="shared" si="2"/>
        <v>70</v>
      </c>
    </row>
    <row r="27" spans="2:15" ht="51.75" x14ac:dyDescent="0.25">
      <c r="B27" s="59">
        <v>13</v>
      </c>
      <c r="C27" s="63" t="s">
        <v>11</v>
      </c>
      <c r="D27" s="66" t="s">
        <v>145</v>
      </c>
      <c r="E27" s="62">
        <v>60</v>
      </c>
      <c r="F27" s="62">
        <v>4</v>
      </c>
      <c r="G27" s="62">
        <f t="shared" si="0"/>
        <v>40</v>
      </c>
      <c r="J27" s="59">
        <v>13</v>
      </c>
      <c r="K27" s="63" t="s">
        <v>11</v>
      </c>
      <c r="L27" s="66" t="s">
        <v>145</v>
      </c>
      <c r="M27" s="62">
        <v>60</v>
      </c>
      <c r="N27" s="62">
        <v>4</v>
      </c>
      <c r="O27" s="62">
        <f t="shared" si="2"/>
        <v>40</v>
      </c>
    </row>
    <row r="28" spans="2:15" ht="39" x14ac:dyDescent="0.25">
      <c r="B28" s="59">
        <v>14</v>
      </c>
      <c r="C28" s="63" t="s">
        <v>11</v>
      </c>
      <c r="D28" s="61" t="s">
        <v>146</v>
      </c>
      <c r="E28" s="62">
        <v>60</v>
      </c>
      <c r="F28" s="62">
        <v>4</v>
      </c>
      <c r="G28" s="62">
        <f t="shared" si="0"/>
        <v>40</v>
      </c>
      <c r="J28" s="59">
        <v>14</v>
      </c>
      <c r="K28" s="63" t="s">
        <v>11</v>
      </c>
      <c r="L28" s="61" t="s">
        <v>146</v>
      </c>
      <c r="M28" s="62">
        <v>60</v>
      </c>
      <c r="N28" s="62">
        <v>4</v>
      </c>
      <c r="O28" s="62">
        <f t="shared" si="2"/>
        <v>40</v>
      </c>
    </row>
    <row r="29" spans="2:15" ht="90" x14ac:dyDescent="0.25">
      <c r="B29" s="59">
        <v>15</v>
      </c>
      <c r="C29" s="63" t="s">
        <v>11</v>
      </c>
      <c r="D29" s="61" t="s">
        <v>147</v>
      </c>
      <c r="E29" s="62">
        <v>30</v>
      </c>
      <c r="F29" s="62">
        <v>3</v>
      </c>
      <c r="G29" s="62">
        <f t="shared" si="0"/>
        <v>45</v>
      </c>
      <c r="J29" s="59">
        <v>15</v>
      </c>
      <c r="K29" s="63" t="s">
        <v>11</v>
      </c>
      <c r="L29" s="61" t="s">
        <v>147</v>
      </c>
      <c r="M29" s="62">
        <v>30</v>
      </c>
      <c r="N29" s="62">
        <v>3</v>
      </c>
      <c r="O29" s="62">
        <f t="shared" si="2"/>
        <v>45</v>
      </c>
    </row>
    <row r="30" spans="2:15" ht="64.5" x14ac:dyDescent="0.25">
      <c r="B30" s="59">
        <v>16</v>
      </c>
      <c r="C30" s="60" t="s">
        <v>20</v>
      </c>
      <c r="D30" s="61" t="s">
        <v>148</v>
      </c>
      <c r="E30" s="62">
        <v>30</v>
      </c>
      <c r="F30" s="62">
        <v>3</v>
      </c>
      <c r="G30" s="62">
        <f t="shared" si="0"/>
        <v>45</v>
      </c>
      <c r="J30" s="59">
        <v>16</v>
      </c>
      <c r="K30" s="60" t="s">
        <v>20</v>
      </c>
      <c r="L30" s="61" t="s">
        <v>148</v>
      </c>
      <c r="M30" s="62">
        <v>30</v>
      </c>
      <c r="N30" s="62">
        <v>3</v>
      </c>
      <c r="O30" s="62">
        <f t="shared" si="2"/>
        <v>45</v>
      </c>
    </row>
    <row r="31" spans="2:15" ht="38.25" x14ac:dyDescent="0.25">
      <c r="B31" s="59">
        <v>17</v>
      </c>
      <c r="C31" s="60" t="s">
        <v>20</v>
      </c>
      <c r="D31" s="67" t="s">
        <v>149</v>
      </c>
      <c r="E31" s="62">
        <v>160</v>
      </c>
      <c r="F31" s="62">
        <v>5</v>
      </c>
      <c r="G31" s="62">
        <v>0</v>
      </c>
      <c r="J31" s="59">
        <v>17</v>
      </c>
      <c r="K31" s="60" t="s">
        <v>20</v>
      </c>
      <c r="L31" s="67" t="s">
        <v>149</v>
      </c>
      <c r="M31" s="62">
        <v>160</v>
      </c>
      <c r="N31" s="62">
        <v>5</v>
      </c>
      <c r="O31" s="62">
        <v>0</v>
      </c>
    </row>
    <row r="32" spans="2:15" ht="39" x14ac:dyDescent="0.25">
      <c r="B32" s="59">
        <v>18</v>
      </c>
      <c r="C32" s="60" t="s">
        <v>20</v>
      </c>
      <c r="D32" s="61" t="s">
        <v>34</v>
      </c>
      <c r="E32" s="62">
        <v>160</v>
      </c>
      <c r="F32" s="62">
        <v>5</v>
      </c>
      <c r="G32" s="62">
        <v>0</v>
      </c>
      <c r="J32" s="59">
        <v>18</v>
      </c>
      <c r="K32" s="60" t="s">
        <v>20</v>
      </c>
      <c r="L32" s="61" t="s">
        <v>34</v>
      </c>
      <c r="M32" s="62">
        <v>160</v>
      </c>
      <c r="N32" s="62">
        <v>5</v>
      </c>
      <c r="O32" s="62">
        <v>0</v>
      </c>
    </row>
    <row r="33" spans="2:15" x14ac:dyDescent="0.25">
      <c r="B33" s="68"/>
      <c r="C33" s="69"/>
      <c r="D33" s="70"/>
      <c r="E33" s="41">
        <f>SUM(E15:E32)</f>
        <v>1015</v>
      </c>
      <c r="F33" s="41">
        <f>SUM(F15:F32)</f>
        <v>60</v>
      </c>
      <c r="G33" s="41">
        <f>SUM(G15:G32)</f>
        <v>615</v>
      </c>
      <c r="J33" s="68"/>
      <c r="K33" s="69"/>
      <c r="L33" s="70"/>
      <c r="M33" s="41">
        <f>SUM(M15:M32)</f>
        <v>1015</v>
      </c>
      <c r="N33" s="41">
        <f>SUM(N15:N32)</f>
        <v>60</v>
      </c>
      <c r="O33" s="41">
        <f>SUM(O15:O32)</f>
        <v>615</v>
      </c>
    </row>
    <row r="34" spans="2:15" x14ac:dyDescent="0.25">
      <c r="B34" s="124" t="s">
        <v>35</v>
      </c>
      <c r="C34" s="124"/>
      <c r="D34" s="124"/>
      <c r="E34" s="124"/>
      <c r="F34" s="124"/>
      <c r="G34" s="124"/>
      <c r="J34" s="124" t="s">
        <v>35</v>
      </c>
      <c r="K34" s="124"/>
      <c r="L34" s="124"/>
      <c r="M34" s="124"/>
      <c r="N34" s="124"/>
      <c r="O34" s="124"/>
    </row>
    <row r="35" spans="2:15" ht="108" customHeight="1" x14ac:dyDescent="0.25">
      <c r="B35" s="59">
        <v>1</v>
      </c>
      <c r="C35" s="63" t="s">
        <v>11</v>
      </c>
      <c r="D35" s="66" t="s">
        <v>150</v>
      </c>
      <c r="E35" s="62">
        <v>40</v>
      </c>
      <c r="F35" s="62">
        <v>3</v>
      </c>
      <c r="G35" s="62">
        <f t="shared" si="0"/>
        <v>35</v>
      </c>
      <c r="J35" s="59">
        <v>1</v>
      </c>
      <c r="K35" s="63" t="s">
        <v>11</v>
      </c>
      <c r="L35" s="66" t="s">
        <v>150</v>
      </c>
      <c r="M35" s="62">
        <v>40</v>
      </c>
      <c r="N35" s="62">
        <v>3</v>
      </c>
      <c r="O35" s="62">
        <f t="shared" ref="O35:O50" si="3">(N35*25)-M35</f>
        <v>35</v>
      </c>
    </row>
    <row r="36" spans="2:15" ht="64.5" x14ac:dyDescent="0.25">
      <c r="B36" s="59">
        <v>2</v>
      </c>
      <c r="C36" s="60" t="s">
        <v>20</v>
      </c>
      <c r="D36" s="61" t="s">
        <v>151</v>
      </c>
      <c r="E36" s="62">
        <v>30</v>
      </c>
      <c r="F36" s="62">
        <v>3</v>
      </c>
      <c r="G36" s="62">
        <f t="shared" si="0"/>
        <v>45</v>
      </c>
      <c r="J36" s="59">
        <v>2</v>
      </c>
      <c r="K36" s="60" t="s">
        <v>20</v>
      </c>
      <c r="L36" s="61" t="s">
        <v>151</v>
      </c>
      <c r="M36" s="62">
        <v>30</v>
      </c>
      <c r="N36" s="62">
        <v>3</v>
      </c>
      <c r="O36" s="62">
        <f t="shared" si="3"/>
        <v>45</v>
      </c>
    </row>
    <row r="37" spans="2:15" ht="87" customHeight="1" x14ac:dyDescent="0.25">
      <c r="B37" s="59">
        <v>3</v>
      </c>
      <c r="C37" s="63" t="s">
        <v>11</v>
      </c>
      <c r="D37" s="61" t="s">
        <v>152</v>
      </c>
      <c r="E37" s="62">
        <v>30</v>
      </c>
      <c r="F37" s="62">
        <v>3</v>
      </c>
      <c r="G37" s="62">
        <f t="shared" si="0"/>
        <v>45</v>
      </c>
      <c r="J37" s="59">
        <v>3</v>
      </c>
      <c r="K37" s="63" t="s">
        <v>11</v>
      </c>
      <c r="L37" s="61" t="s">
        <v>152</v>
      </c>
      <c r="M37" s="62">
        <v>30</v>
      </c>
      <c r="N37" s="62">
        <v>3</v>
      </c>
      <c r="O37" s="62">
        <f t="shared" si="3"/>
        <v>45</v>
      </c>
    </row>
    <row r="38" spans="2:15" ht="99.75" customHeight="1" x14ac:dyDescent="0.25">
      <c r="B38" s="59">
        <v>4</v>
      </c>
      <c r="C38" s="63" t="s">
        <v>11</v>
      </c>
      <c r="D38" s="64" t="s">
        <v>153</v>
      </c>
      <c r="E38" s="62">
        <v>30</v>
      </c>
      <c r="F38" s="62">
        <v>3</v>
      </c>
      <c r="G38" s="62">
        <f t="shared" si="0"/>
        <v>45</v>
      </c>
      <c r="J38" s="59">
        <v>4</v>
      </c>
      <c r="K38" s="63" t="s">
        <v>11</v>
      </c>
      <c r="L38" s="64" t="s">
        <v>153</v>
      </c>
      <c r="M38" s="62">
        <v>30</v>
      </c>
      <c r="N38" s="62">
        <v>3</v>
      </c>
      <c r="O38" s="62">
        <f t="shared" si="3"/>
        <v>45</v>
      </c>
    </row>
    <row r="39" spans="2:15" ht="75.75" customHeight="1" x14ac:dyDescent="0.25">
      <c r="B39" s="59">
        <v>5</v>
      </c>
      <c r="C39" s="63" t="s">
        <v>11</v>
      </c>
      <c r="D39" s="71" t="s">
        <v>154</v>
      </c>
      <c r="E39" s="62">
        <v>30</v>
      </c>
      <c r="F39" s="62">
        <v>3</v>
      </c>
      <c r="G39" s="62">
        <f t="shared" si="0"/>
        <v>45</v>
      </c>
      <c r="J39" s="59">
        <v>5</v>
      </c>
      <c r="K39" s="63" t="s">
        <v>11</v>
      </c>
      <c r="L39" s="71" t="s">
        <v>154</v>
      </c>
      <c r="M39" s="62">
        <v>30</v>
      </c>
      <c r="N39" s="62">
        <v>3</v>
      </c>
      <c r="O39" s="62">
        <f t="shared" si="3"/>
        <v>45</v>
      </c>
    </row>
    <row r="40" spans="2:15" ht="51.75" x14ac:dyDescent="0.25">
      <c r="B40" s="59">
        <v>6</v>
      </c>
      <c r="C40" s="63" t="s">
        <v>11</v>
      </c>
      <c r="D40" s="61" t="s">
        <v>155</v>
      </c>
      <c r="E40" s="62">
        <v>40</v>
      </c>
      <c r="F40" s="62">
        <v>3</v>
      </c>
      <c r="G40" s="62">
        <f t="shared" si="0"/>
        <v>35</v>
      </c>
      <c r="J40" s="59">
        <v>6</v>
      </c>
      <c r="K40" s="63" t="s">
        <v>11</v>
      </c>
      <c r="L40" s="61" t="s">
        <v>155</v>
      </c>
      <c r="M40" s="62">
        <v>40</v>
      </c>
      <c r="N40" s="62">
        <v>3</v>
      </c>
      <c r="O40" s="62">
        <f t="shared" si="3"/>
        <v>35</v>
      </c>
    </row>
    <row r="41" spans="2:15" ht="75" x14ac:dyDescent="0.25">
      <c r="B41" s="59">
        <v>7</v>
      </c>
      <c r="C41" s="63" t="s">
        <v>11</v>
      </c>
      <c r="D41" s="64" t="s">
        <v>156</v>
      </c>
      <c r="E41" s="62">
        <v>30</v>
      </c>
      <c r="F41" s="62">
        <v>3</v>
      </c>
      <c r="G41" s="62">
        <f t="shared" si="0"/>
        <v>45</v>
      </c>
      <c r="J41" s="59">
        <v>7</v>
      </c>
      <c r="K41" s="63" t="s">
        <v>11</v>
      </c>
      <c r="L41" s="64" t="s">
        <v>156</v>
      </c>
      <c r="M41" s="62">
        <v>30</v>
      </c>
      <c r="N41" s="62">
        <v>3</v>
      </c>
      <c r="O41" s="62">
        <f t="shared" si="3"/>
        <v>45</v>
      </c>
    </row>
    <row r="42" spans="2:15" ht="30" x14ac:dyDescent="0.25">
      <c r="B42" s="59">
        <v>8</v>
      </c>
      <c r="C42" s="63" t="s">
        <v>11</v>
      </c>
      <c r="D42" s="64" t="s">
        <v>157</v>
      </c>
      <c r="E42" s="62">
        <v>60</v>
      </c>
      <c r="F42" s="62">
        <v>4</v>
      </c>
      <c r="G42" s="62">
        <f t="shared" si="0"/>
        <v>40</v>
      </c>
      <c r="J42" s="59">
        <v>8</v>
      </c>
      <c r="K42" s="63" t="s">
        <v>11</v>
      </c>
      <c r="L42" s="64" t="s">
        <v>157</v>
      </c>
      <c r="M42" s="62">
        <v>60</v>
      </c>
      <c r="N42" s="62">
        <v>4</v>
      </c>
      <c r="O42" s="62">
        <f t="shared" si="3"/>
        <v>40</v>
      </c>
    </row>
    <row r="43" spans="2:15" ht="64.5" x14ac:dyDescent="0.25">
      <c r="B43" s="59">
        <v>9</v>
      </c>
      <c r="C43" s="63" t="s">
        <v>11</v>
      </c>
      <c r="D43" s="61" t="s">
        <v>158</v>
      </c>
      <c r="E43" s="62">
        <v>25</v>
      </c>
      <c r="F43" s="62">
        <v>2</v>
      </c>
      <c r="G43" s="62">
        <f t="shared" si="0"/>
        <v>25</v>
      </c>
      <c r="J43" s="59">
        <v>9</v>
      </c>
      <c r="K43" s="63" t="s">
        <v>11</v>
      </c>
      <c r="L43" s="61" t="s">
        <v>158</v>
      </c>
      <c r="M43" s="62">
        <v>25</v>
      </c>
      <c r="N43" s="62">
        <v>2</v>
      </c>
      <c r="O43" s="62">
        <f t="shared" si="3"/>
        <v>25</v>
      </c>
    </row>
    <row r="44" spans="2:15" ht="51.75" x14ac:dyDescent="0.25">
      <c r="B44" s="59">
        <v>10</v>
      </c>
      <c r="C44" s="63" t="s">
        <v>11</v>
      </c>
      <c r="D44" s="61" t="s">
        <v>159</v>
      </c>
      <c r="E44" s="62">
        <v>40</v>
      </c>
      <c r="F44" s="62">
        <v>3</v>
      </c>
      <c r="G44" s="62">
        <f t="shared" si="0"/>
        <v>35</v>
      </c>
      <c r="J44" s="59">
        <v>10</v>
      </c>
      <c r="K44" s="63" t="s">
        <v>11</v>
      </c>
      <c r="L44" s="61" t="s">
        <v>159</v>
      </c>
      <c r="M44" s="62">
        <v>40</v>
      </c>
      <c r="N44" s="62">
        <v>3</v>
      </c>
      <c r="O44" s="62">
        <f t="shared" si="3"/>
        <v>35</v>
      </c>
    </row>
    <row r="45" spans="2:15" ht="77.25" x14ac:dyDescent="0.25">
      <c r="B45" s="59">
        <v>11</v>
      </c>
      <c r="C45" s="63" t="s">
        <v>11</v>
      </c>
      <c r="D45" s="61" t="s">
        <v>160</v>
      </c>
      <c r="E45" s="62">
        <v>50</v>
      </c>
      <c r="F45" s="62">
        <v>4</v>
      </c>
      <c r="G45" s="62">
        <f t="shared" si="0"/>
        <v>50</v>
      </c>
      <c r="J45" s="59">
        <v>11</v>
      </c>
      <c r="K45" s="63" t="s">
        <v>11</v>
      </c>
      <c r="L45" s="61" t="s">
        <v>160</v>
      </c>
      <c r="M45" s="62">
        <v>50</v>
      </c>
      <c r="N45" s="62">
        <v>4</v>
      </c>
      <c r="O45" s="62">
        <f t="shared" si="3"/>
        <v>50</v>
      </c>
    </row>
    <row r="46" spans="2:15" ht="87.75" customHeight="1" x14ac:dyDescent="0.25">
      <c r="B46" s="59">
        <v>12</v>
      </c>
      <c r="C46" s="63" t="s">
        <v>11</v>
      </c>
      <c r="D46" s="61" t="s">
        <v>161</v>
      </c>
      <c r="E46" s="62">
        <v>30</v>
      </c>
      <c r="F46" s="62">
        <v>3</v>
      </c>
      <c r="G46" s="62">
        <f t="shared" si="0"/>
        <v>45</v>
      </c>
      <c r="J46" s="59">
        <v>12</v>
      </c>
      <c r="K46" s="63" t="s">
        <v>11</v>
      </c>
      <c r="L46" s="61" t="s">
        <v>161</v>
      </c>
      <c r="M46" s="62">
        <v>30</v>
      </c>
      <c r="N46" s="62">
        <v>3</v>
      </c>
      <c r="O46" s="62">
        <f t="shared" si="3"/>
        <v>45</v>
      </c>
    </row>
    <row r="47" spans="2:15" ht="55.5" customHeight="1" x14ac:dyDescent="0.25">
      <c r="B47" s="59">
        <v>13</v>
      </c>
      <c r="C47" s="60" t="s">
        <v>20</v>
      </c>
      <c r="D47" s="61" t="s">
        <v>162</v>
      </c>
      <c r="E47" s="62">
        <v>30</v>
      </c>
      <c r="F47" s="62">
        <v>2</v>
      </c>
      <c r="G47" s="62">
        <f t="shared" si="0"/>
        <v>20</v>
      </c>
      <c r="J47" s="59">
        <v>13</v>
      </c>
      <c r="K47" s="60" t="s">
        <v>20</v>
      </c>
      <c r="L47" s="61" t="s">
        <v>162</v>
      </c>
      <c r="M47" s="62">
        <v>30</v>
      </c>
      <c r="N47" s="62">
        <v>2</v>
      </c>
      <c r="O47" s="62">
        <f t="shared" si="3"/>
        <v>20</v>
      </c>
    </row>
    <row r="48" spans="2:15" ht="51.75" x14ac:dyDescent="0.25">
      <c r="B48" s="59">
        <v>14</v>
      </c>
      <c r="C48" s="63" t="s">
        <v>11</v>
      </c>
      <c r="D48" s="61" t="s">
        <v>163</v>
      </c>
      <c r="E48" s="62">
        <v>30</v>
      </c>
      <c r="F48" s="62">
        <v>2</v>
      </c>
      <c r="G48" s="62">
        <f t="shared" si="0"/>
        <v>20</v>
      </c>
      <c r="J48" s="59">
        <v>14</v>
      </c>
      <c r="K48" s="63" t="s">
        <v>11</v>
      </c>
      <c r="L48" s="61" t="s">
        <v>163</v>
      </c>
      <c r="M48" s="62">
        <v>30</v>
      </c>
      <c r="N48" s="62">
        <v>2</v>
      </c>
      <c r="O48" s="62">
        <f t="shared" si="3"/>
        <v>20</v>
      </c>
    </row>
    <row r="49" spans="2:15" ht="39" x14ac:dyDescent="0.25">
      <c r="B49" s="59">
        <v>15</v>
      </c>
      <c r="C49" s="63" t="s">
        <v>11</v>
      </c>
      <c r="D49" s="66" t="s">
        <v>164</v>
      </c>
      <c r="E49" s="62">
        <v>30</v>
      </c>
      <c r="F49" s="62">
        <v>3</v>
      </c>
      <c r="G49" s="62">
        <f t="shared" si="0"/>
        <v>45</v>
      </c>
      <c r="J49" s="59">
        <v>15</v>
      </c>
      <c r="K49" s="63" t="s">
        <v>11</v>
      </c>
      <c r="L49" s="66" t="s">
        <v>164</v>
      </c>
      <c r="M49" s="62">
        <v>30</v>
      </c>
      <c r="N49" s="62">
        <v>3</v>
      </c>
      <c r="O49" s="62">
        <f t="shared" si="3"/>
        <v>45</v>
      </c>
    </row>
    <row r="50" spans="2:15" ht="76.5" customHeight="1" x14ac:dyDescent="0.25">
      <c r="B50" s="59">
        <v>16</v>
      </c>
      <c r="C50" s="60" t="s">
        <v>20</v>
      </c>
      <c r="D50" s="66" t="s">
        <v>165</v>
      </c>
      <c r="E50" s="62">
        <v>30</v>
      </c>
      <c r="F50" s="62">
        <v>3</v>
      </c>
      <c r="G50" s="62">
        <f t="shared" si="0"/>
        <v>45</v>
      </c>
      <c r="J50" s="59">
        <v>16</v>
      </c>
      <c r="K50" s="60" t="s">
        <v>20</v>
      </c>
      <c r="L50" s="66" t="s">
        <v>165</v>
      </c>
      <c r="M50" s="62">
        <v>30</v>
      </c>
      <c r="N50" s="62">
        <v>3</v>
      </c>
      <c r="O50" s="62">
        <f t="shared" si="3"/>
        <v>45</v>
      </c>
    </row>
    <row r="51" spans="2:15" ht="39" x14ac:dyDescent="0.25">
      <c r="B51" s="59">
        <v>17</v>
      </c>
      <c r="C51" s="60" t="s">
        <v>20</v>
      </c>
      <c r="D51" s="66" t="s">
        <v>166</v>
      </c>
      <c r="E51" s="62">
        <v>100</v>
      </c>
      <c r="F51" s="62">
        <v>3</v>
      </c>
      <c r="G51" s="62">
        <v>0</v>
      </c>
      <c r="J51" s="59">
        <v>17</v>
      </c>
      <c r="K51" s="60" t="s">
        <v>20</v>
      </c>
      <c r="L51" s="66" t="s">
        <v>166</v>
      </c>
      <c r="M51" s="62">
        <v>100</v>
      </c>
      <c r="N51" s="62">
        <v>3</v>
      </c>
      <c r="O51" s="62">
        <v>0</v>
      </c>
    </row>
    <row r="52" spans="2:15" ht="39" x14ac:dyDescent="0.25">
      <c r="B52" s="59">
        <v>18</v>
      </c>
      <c r="C52" s="60" t="s">
        <v>20</v>
      </c>
      <c r="D52" s="61" t="s">
        <v>167</v>
      </c>
      <c r="E52" s="62">
        <v>160</v>
      </c>
      <c r="F52" s="62">
        <v>5</v>
      </c>
      <c r="G52" s="62">
        <v>0</v>
      </c>
      <c r="J52" s="59">
        <v>18</v>
      </c>
      <c r="K52" s="60" t="s">
        <v>20</v>
      </c>
      <c r="L52" s="61" t="s">
        <v>167</v>
      </c>
      <c r="M52" s="62">
        <v>160</v>
      </c>
      <c r="N52" s="62">
        <v>5</v>
      </c>
      <c r="O52" s="62">
        <v>0</v>
      </c>
    </row>
    <row r="53" spans="2:15" ht="39" x14ac:dyDescent="0.25">
      <c r="B53" s="59">
        <v>19</v>
      </c>
      <c r="C53" s="60" t="s">
        <v>20</v>
      </c>
      <c r="D53" s="61" t="s">
        <v>168</v>
      </c>
      <c r="E53" s="62">
        <v>160</v>
      </c>
      <c r="F53" s="62">
        <v>5</v>
      </c>
      <c r="G53" s="62">
        <v>0</v>
      </c>
      <c r="J53" s="59">
        <v>19</v>
      </c>
      <c r="K53" s="60" t="s">
        <v>20</v>
      </c>
      <c r="L53" s="61" t="s">
        <v>168</v>
      </c>
      <c r="M53" s="62">
        <v>160</v>
      </c>
      <c r="N53" s="62">
        <v>5</v>
      </c>
      <c r="O53" s="62">
        <v>0</v>
      </c>
    </row>
    <row r="54" spans="2:15" x14ac:dyDescent="0.25">
      <c r="B54" s="4"/>
      <c r="C54" s="4"/>
      <c r="D54" s="4"/>
      <c r="E54" s="41">
        <f>SUM(E35:E53)</f>
        <v>975</v>
      </c>
      <c r="F54" s="41">
        <f>SUM(F35:F53)</f>
        <v>60</v>
      </c>
      <c r="G54" s="41">
        <f>SUM(G35:G53)</f>
        <v>620</v>
      </c>
      <c r="J54" s="4"/>
      <c r="K54" s="4"/>
      <c r="L54" s="4"/>
      <c r="M54" s="41">
        <f>SUM(M35:M53)</f>
        <v>975</v>
      </c>
      <c r="N54" s="41">
        <f>SUM(N35:N53)</f>
        <v>60</v>
      </c>
      <c r="O54" s="41">
        <f>SUM(O35:O53)</f>
        <v>620</v>
      </c>
    </row>
    <row r="55" spans="2:15" x14ac:dyDescent="0.25">
      <c r="B55" s="124" t="s">
        <v>63</v>
      </c>
      <c r="C55" s="124"/>
      <c r="D55" s="124"/>
      <c r="E55" s="124"/>
      <c r="F55" s="124"/>
      <c r="G55" s="124"/>
      <c r="J55" s="124" t="s">
        <v>63</v>
      </c>
      <c r="K55" s="124"/>
      <c r="L55" s="124"/>
      <c r="M55" s="124"/>
      <c r="N55" s="124"/>
      <c r="O55" s="124"/>
    </row>
    <row r="56" spans="2:15" ht="102.75" x14ac:dyDescent="0.25">
      <c r="B56" s="59">
        <v>1</v>
      </c>
      <c r="C56" s="60" t="s">
        <v>20</v>
      </c>
      <c r="D56" s="61" t="s">
        <v>169</v>
      </c>
      <c r="E56" s="62">
        <v>25</v>
      </c>
      <c r="F56" s="62">
        <v>3</v>
      </c>
      <c r="G56" s="62">
        <f t="shared" si="0"/>
        <v>50</v>
      </c>
      <c r="J56" s="59">
        <v>1</v>
      </c>
      <c r="K56" s="60" t="s">
        <v>20</v>
      </c>
      <c r="L56" s="61" t="s">
        <v>169</v>
      </c>
      <c r="M56" s="62">
        <v>25</v>
      </c>
      <c r="N56" s="62">
        <v>3</v>
      </c>
      <c r="O56" s="62">
        <f t="shared" ref="O56:O71" si="4">(N56*25)-M56</f>
        <v>50</v>
      </c>
    </row>
    <row r="57" spans="2:15" ht="78" customHeight="1" x14ac:dyDescent="0.25">
      <c r="B57" s="59">
        <v>2</v>
      </c>
      <c r="C57" s="60" t="s">
        <v>20</v>
      </c>
      <c r="D57" s="61" t="s">
        <v>170</v>
      </c>
      <c r="E57" s="62">
        <v>30</v>
      </c>
      <c r="F57" s="62">
        <v>2</v>
      </c>
      <c r="G57" s="62">
        <f t="shared" si="0"/>
        <v>20</v>
      </c>
      <c r="J57" s="59">
        <v>2</v>
      </c>
      <c r="K57" s="60" t="s">
        <v>20</v>
      </c>
      <c r="L57" s="61" t="s">
        <v>170</v>
      </c>
      <c r="M57" s="62">
        <v>30</v>
      </c>
      <c r="N57" s="62">
        <v>2</v>
      </c>
      <c r="O57" s="62">
        <f t="shared" si="4"/>
        <v>20</v>
      </c>
    </row>
    <row r="58" spans="2:15" ht="90" x14ac:dyDescent="0.25">
      <c r="B58" s="59">
        <v>4</v>
      </c>
      <c r="C58" s="63" t="s">
        <v>11</v>
      </c>
      <c r="D58" s="66" t="s">
        <v>171</v>
      </c>
      <c r="E58" s="62">
        <v>25</v>
      </c>
      <c r="F58" s="62">
        <v>3</v>
      </c>
      <c r="G58" s="62">
        <f t="shared" si="0"/>
        <v>50</v>
      </c>
      <c r="J58" s="59">
        <v>4</v>
      </c>
      <c r="K58" s="63" t="s">
        <v>11</v>
      </c>
      <c r="L58" s="66" t="s">
        <v>171</v>
      </c>
      <c r="M58" s="62">
        <v>25</v>
      </c>
      <c r="N58" s="62">
        <v>3</v>
      </c>
      <c r="O58" s="62">
        <f t="shared" si="4"/>
        <v>50</v>
      </c>
    </row>
    <row r="59" spans="2:15" ht="51.75" x14ac:dyDescent="0.25">
      <c r="B59" s="59">
        <v>5</v>
      </c>
      <c r="C59" s="63" t="s">
        <v>11</v>
      </c>
      <c r="D59" s="61" t="s">
        <v>172</v>
      </c>
      <c r="E59" s="62">
        <v>40</v>
      </c>
      <c r="F59" s="62">
        <v>3</v>
      </c>
      <c r="G59" s="62">
        <f t="shared" si="0"/>
        <v>35</v>
      </c>
      <c r="J59" s="59">
        <v>5</v>
      </c>
      <c r="K59" s="63" t="s">
        <v>11</v>
      </c>
      <c r="L59" s="61" t="s">
        <v>172</v>
      </c>
      <c r="M59" s="62">
        <v>40</v>
      </c>
      <c r="N59" s="62">
        <v>3</v>
      </c>
      <c r="O59" s="62">
        <f t="shared" si="4"/>
        <v>35</v>
      </c>
    </row>
    <row r="60" spans="2:15" ht="102.75" x14ac:dyDescent="0.25">
      <c r="B60" s="59">
        <v>6</v>
      </c>
      <c r="C60" s="63" t="s">
        <v>11</v>
      </c>
      <c r="D60" s="61" t="s">
        <v>173</v>
      </c>
      <c r="E60" s="62">
        <v>50</v>
      </c>
      <c r="F60" s="62">
        <v>4</v>
      </c>
      <c r="G60" s="62">
        <f t="shared" si="0"/>
        <v>50</v>
      </c>
      <c r="J60" s="59">
        <v>6</v>
      </c>
      <c r="K60" s="63" t="s">
        <v>11</v>
      </c>
      <c r="L60" s="61" t="s">
        <v>173</v>
      </c>
      <c r="M60" s="62">
        <v>50</v>
      </c>
      <c r="N60" s="62">
        <v>4</v>
      </c>
      <c r="O60" s="62">
        <f t="shared" si="4"/>
        <v>50</v>
      </c>
    </row>
    <row r="61" spans="2:15" ht="90" x14ac:dyDescent="0.25">
      <c r="B61" s="59">
        <v>7</v>
      </c>
      <c r="C61" s="63" t="s">
        <v>11</v>
      </c>
      <c r="D61" s="61" t="s">
        <v>174</v>
      </c>
      <c r="E61" s="62">
        <v>30</v>
      </c>
      <c r="F61" s="62">
        <v>3</v>
      </c>
      <c r="G61" s="62">
        <f t="shared" si="0"/>
        <v>45</v>
      </c>
      <c r="J61" s="59">
        <v>7</v>
      </c>
      <c r="K61" s="63" t="s">
        <v>11</v>
      </c>
      <c r="L61" s="61" t="s">
        <v>174</v>
      </c>
      <c r="M61" s="62">
        <v>30</v>
      </c>
      <c r="N61" s="62">
        <v>3</v>
      </c>
      <c r="O61" s="62">
        <f t="shared" si="4"/>
        <v>45</v>
      </c>
    </row>
    <row r="62" spans="2:15" ht="90" x14ac:dyDescent="0.25">
      <c r="B62" s="59">
        <v>8</v>
      </c>
      <c r="C62" s="63" t="s">
        <v>11</v>
      </c>
      <c r="D62" s="61" t="s">
        <v>175</v>
      </c>
      <c r="E62" s="62">
        <v>60</v>
      </c>
      <c r="F62" s="62">
        <v>6</v>
      </c>
      <c r="G62" s="62">
        <f t="shared" si="0"/>
        <v>90</v>
      </c>
      <c r="J62" s="59">
        <v>8</v>
      </c>
      <c r="K62" s="63" t="s">
        <v>11</v>
      </c>
      <c r="L62" s="61" t="s">
        <v>175</v>
      </c>
      <c r="M62" s="62">
        <v>60</v>
      </c>
      <c r="N62" s="62">
        <v>6</v>
      </c>
      <c r="O62" s="62">
        <f t="shared" si="4"/>
        <v>90</v>
      </c>
    </row>
    <row r="63" spans="2:15" ht="102.75" x14ac:dyDescent="0.25">
      <c r="B63" s="59">
        <v>9</v>
      </c>
      <c r="C63" s="63" t="s">
        <v>176</v>
      </c>
      <c r="D63" s="61" t="s">
        <v>177</v>
      </c>
      <c r="E63" s="62">
        <v>30</v>
      </c>
      <c r="F63" s="62">
        <v>4</v>
      </c>
      <c r="G63" s="62">
        <f t="shared" si="0"/>
        <v>70</v>
      </c>
      <c r="J63" s="59">
        <v>9</v>
      </c>
      <c r="K63" s="63" t="s">
        <v>176</v>
      </c>
      <c r="L63" s="61" t="s">
        <v>177</v>
      </c>
      <c r="M63" s="62">
        <v>30</v>
      </c>
      <c r="N63" s="62">
        <v>4</v>
      </c>
      <c r="O63" s="62">
        <f t="shared" si="4"/>
        <v>70</v>
      </c>
    </row>
    <row r="64" spans="2:15" ht="39" x14ac:dyDescent="0.25">
      <c r="B64" s="59">
        <v>10</v>
      </c>
      <c r="C64" s="63" t="s">
        <v>11</v>
      </c>
      <c r="D64" s="61" t="s">
        <v>178</v>
      </c>
      <c r="E64" s="62">
        <v>30</v>
      </c>
      <c r="F64" s="62">
        <v>3</v>
      </c>
      <c r="G64" s="62">
        <f t="shared" si="0"/>
        <v>45</v>
      </c>
      <c r="J64" s="59">
        <v>10</v>
      </c>
      <c r="K64" s="63" t="s">
        <v>11</v>
      </c>
      <c r="L64" s="61" t="s">
        <v>178</v>
      </c>
      <c r="M64" s="62">
        <v>30</v>
      </c>
      <c r="N64" s="62">
        <v>3</v>
      </c>
      <c r="O64" s="62">
        <f t="shared" si="4"/>
        <v>45</v>
      </c>
    </row>
    <row r="65" spans="2:15" ht="64.5" x14ac:dyDescent="0.25">
      <c r="B65" s="59">
        <v>11</v>
      </c>
      <c r="C65" s="63" t="s">
        <v>11</v>
      </c>
      <c r="D65" s="61" t="s">
        <v>179</v>
      </c>
      <c r="E65" s="62">
        <v>30</v>
      </c>
      <c r="F65" s="62">
        <v>3</v>
      </c>
      <c r="G65" s="62">
        <f t="shared" si="0"/>
        <v>45</v>
      </c>
      <c r="J65" s="59">
        <v>11</v>
      </c>
      <c r="K65" s="63" t="s">
        <v>11</v>
      </c>
      <c r="L65" s="61" t="s">
        <v>179</v>
      </c>
      <c r="M65" s="62">
        <v>30</v>
      </c>
      <c r="N65" s="62">
        <v>3</v>
      </c>
      <c r="O65" s="62">
        <f t="shared" si="4"/>
        <v>45</v>
      </c>
    </row>
    <row r="66" spans="2:15" ht="124.5" customHeight="1" x14ac:dyDescent="0.25">
      <c r="B66" s="59">
        <v>12</v>
      </c>
      <c r="C66" s="63" t="s">
        <v>11</v>
      </c>
      <c r="D66" s="64" t="s">
        <v>180</v>
      </c>
      <c r="E66" s="62">
        <v>20</v>
      </c>
      <c r="F66" s="62">
        <v>3</v>
      </c>
      <c r="G66" s="62">
        <f t="shared" si="0"/>
        <v>55</v>
      </c>
      <c r="J66" s="59">
        <v>12</v>
      </c>
      <c r="K66" s="63" t="s">
        <v>11</v>
      </c>
      <c r="L66" s="64" t="s">
        <v>180</v>
      </c>
      <c r="M66" s="62">
        <v>20</v>
      </c>
      <c r="N66" s="62">
        <v>3</v>
      </c>
      <c r="O66" s="62">
        <f t="shared" si="4"/>
        <v>55</v>
      </c>
    </row>
    <row r="67" spans="2:15" ht="51.75" x14ac:dyDescent="0.25">
      <c r="B67" s="59">
        <v>13</v>
      </c>
      <c r="C67" s="63" t="s">
        <v>181</v>
      </c>
      <c r="D67" s="61" t="s">
        <v>182</v>
      </c>
      <c r="E67" s="62">
        <v>40</v>
      </c>
      <c r="F67" s="62">
        <v>3</v>
      </c>
      <c r="G67" s="62">
        <f t="shared" si="0"/>
        <v>35</v>
      </c>
      <c r="J67" s="59">
        <v>13</v>
      </c>
      <c r="K67" s="63" t="s">
        <v>181</v>
      </c>
      <c r="L67" s="61" t="s">
        <v>182</v>
      </c>
      <c r="M67" s="62">
        <v>40</v>
      </c>
      <c r="N67" s="62">
        <v>3</v>
      </c>
      <c r="O67" s="62">
        <f t="shared" si="4"/>
        <v>35</v>
      </c>
    </row>
    <row r="68" spans="2:15" ht="78.75" customHeight="1" x14ac:dyDescent="0.25">
      <c r="B68" s="59">
        <v>14</v>
      </c>
      <c r="C68" s="63" t="s">
        <v>11</v>
      </c>
      <c r="D68" s="61" t="s">
        <v>183</v>
      </c>
      <c r="E68" s="62">
        <v>25</v>
      </c>
      <c r="F68" s="62">
        <v>3</v>
      </c>
      <c r="G68" s="62">
        <f t="shared" si="0"/>
        <v>50</v>
      </c>
      <c r="J68" s="59">
        <v>14</v>
      </c>
      <c r="K68" s="63" t="s">
        <v>11</v>
      </c>
      <c r="L68" s="61" t="s">
        <v>183</v>
      </c>
      <c r="M68" s="62">
        <v>25</v>
      </c>
      <c r="N68" s="62">
        <v>3</v>
      </c>
      <c r="O68" s="62">
        <f t="shared" si="4"/>
        <v>50</v>
      </c>
    </row>
    <row r="69" spans="2:15" ht="39" x14ac:dyDescent="0.25">
      <c r="B69" s="59">
        <v>15</v>
      </c>
      <c r="C69" s="63" t="s">
        <v>11</v>
      </c>
      <c r="D69" s="61" t="s">
        <v>184</v>
      </c>
      <c r="E69" s="62">
        <v>30</v>
      </c>
      <c r="F69" s="62">
        <v>3</v>
      </c>
      <c r="G69" s="62">
        <f t="shared" si="0"/>
        <v>45</v>
      </c>
      <c r="J69" s="59">
        <v>15</v>
      </c>
      <c r="K69" s="63" t="s">
        <v>11</v>
      </c>
      <c r="L69" s="61" t="s">
        <v>184</v>
      </c>
      <c r="M69" s="62">
        <v>30</v>
      </c>
      <c r="N69" s="62">
        <v>3</v>
      </c>
      <c r="O69" s="62">
        <f t="shared" si="4"/>
        <v>45</v>
      </c>
    </row>
    <row r="70" spans="2:15" ht="87" customHeight="1" x14ac:dyDescent="0.25">
      <c r="B70" s="59">
        <v>16</v>
      </c>
      <c r="C70" s="63" t="s">
        <v>176</v>
      </c>
      <c r="D70" s="64" t="s">
        <v>185</v>
      </c>
      <c r="E70" s="62">
        <v>30</v>
      </c>
      <c r="F70" s="62">
        <v>2</v>
      </c>
      <c r="G70" s="62">
        <f t="shared" si="0"/>
        <v>20</v>
      </c>
      <c r="J70" s="59">
        <v>16</v>
      </c>
      <c r="K70" s="63" t="s">
        <v>176</v>
      </c>
      <c r="L70" s="64" t="s">
        <v>185</v>
      </c>
      <c r="M70" s="62">
        <v>30</v>
      </c>
      <c r="N70" s="62">
        <v>2</v>
      </c>
      <c r="O70" s="62">
        <f t="shared" si="4"/>
        <v>20</v>
      </c>
    </row>
    <row r="71" spans="2:15" ht="64.5" x14ac:dyDescent="0.25">
      <c r="B71" s="59">
        <v>17</v>
      </c>
      <c r="C71" s="63" t="s">
        <v>11</v>
      </c>
      <c r="D71" s="61" t="s">
        <v>73</v>
      </c>
      <c r="E71" s="62">
        <v>15</v>
      </c>
      <c r="F71" s="62">
        <v>5</v>
      </c>
      <c r="G71" s="62">
        <f t="shared" si="0"/>
        <v>110</v>
      </c>
      <c r="J71" s="59">
        <v>17</v>
      </c>
      <c r="K71" s="63" t="s">
        <v>11</v>
      </c>
      <c r="L71" s="61" t="s">
        <v>73</v>
      </c>
      <c r="M71" s="62">
        <v>15</v>
      </c>
      <c r="N71" s="62">
        <v>5</v>
      </c>
      <c r="O71" s="62">
        <f t="shared" si="4"/>
        <v>110</v>
      </c>
    </row>
    <row r="72" spans="2:15" ht="39" x14ac:dyDescent="0.25">
      <c r="B72" s="59"/>
      <c r="C72" s="63" t="s">
        <v>176</v>
      </c>
      <c r="D72" s="61" t="s">
        <v>186</v>
      </c>
      <c r="E72" s="62">
        <v>120</v>
      </c>
      <c r="F72" s="62">
        <v>4</v>
      </c>
      <c r="G72" s="62">
        <v>0</v>
      </c>
      <c r="J72" s="59"/>
      <c r="K72" s="63" t="s">
        <v>176</v>
      </c>
      <c r="L72" s="61" t="s">
        <v>186</v>
      </c>
      <c r="M72" s="62">
        <v>120</v>
      </c>
      <c r="N72" s="62">
        <v>4</v>
      </c>
      <c r="O72" s="62">
        <v>0</v>
      </c>
    </row>
    <row r="73" spans="2:15" ht="39" x14ac:dyDescent="0.25">
      <c r="B73" s="59">
        <v>18</v>
      </c>
      <c r="C73" s="63" t="s">
        <v>176</v>
      </c>
      <c r="D73" s="61" t="s">
        <v>187</v>
      </c>
      <c r="E73" s="62">
        <v>100</v>
      </c>
      <c r="F73" s="62">
        <v>3</v>
      </c>
      <c r="G73" s="62">
        <v>0</v>
      </c>
      <c r="J73" s="59">
        <v>18</v>
      </c>
      <c r="K73" s="63" t="s">
        <v>176</v>
      </c>
      <c r="L73" s="61" t="s">
        <v>187</v>
      </c>
      <c r="M73" s="62">
        <v>100</v>
      </c>
      <c r="N73" s="62">
        <v>3</v>
      </c>
      <c r="O73" s="62">
        <v>0</v>
      </c>
    </row>
    <row r="74" spans="2:15" x14ac:dyDescent="0.25">
      <c r="B74" s="4"/>
      <c r="C74" s="4"/>
      <c r="D74" s="4"/>
      <c r="E74" s="41">
        <f>SUM(E56:E73)</f>
        <v>730</v>
      </c>
      <c r="F74" s="41">
        <f>SUM(F56:F73)</f>
        <v>60</v>
      </c>
      <c r="G74" s="41">
        <f>SUM(G56:G73)</f>
        <v>815</v>
      </c>
      <c r="J74" s="4"/>
      <c r="K74" s="4"/>
      <c r="L74" s="4"/>
      <c r="M74" s="41">
        <f>SUM(M56:M73)</f>
        <v>730</v>
      </c>
      <c r="N74" s="41">
        <f>SUM(N56:N73)</f>
        <v>60</v>
      </c>
      <c r="O74" s="41">
        <f>SUM(O56:O73)</f>
        <v>815</v>
      </c>
    </row>
  </sheetData>
  <mergeCells count="21">
    <mergeCell ref="I3:M3"/>
    <mergeCell ref="G12:G13"/>
    <mergeCell ref="B14:G14"/>
    <mergeCell ref="B34:G34"/>
    <mergeCell ref="B55:G55"/>
    <mergeCell ref="B3:D3"/>
    <mergeCell ref="B12:B13"/>
    <mergeCell ref="C12:C13"/>
    <mergeCell ref="D12:D13"/>
    <mergeCell ref="E12:E13"/>
    <mergeCell ref="F12:F13"/>
    <mergeCell ref="J55:O55"/>
    <mergeCell ref="J12:J13"/>
    <mergeCell ref="K12:K13"/>
    <mergeCell ref="L12:L13"/>
    <mergeCell ref="M12:M13"/>
    <mergeCell ref="P9:Q9"/>
    <mergeCell ref="N12:N13"/>
    <mergeCell ref="O12:O13"/>
    <mergeCell ref="J14:O14"/>
    <mergeCell ref="J34:O34"/>
  </mergeCells>
  <dataValidations count="1">
    <dataValidation type="list" allowBlank="1" showErrorMessage="1" sqref="C15:C33 C35:C53 C56:C73 K15:K33 K35:K53 K56:K73" xr:uid="{C0ABE258-593A-4F3D-9D4C-EA349A444A92}">
      <formula1>RodzajeZajec</formula1>
      <formula2>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E4DE-0D2B-4BCF-9F17-AB00EC3954D8}">
  <dimension ref="B2:P51"/>
  <sheetViews>
    <sheetView workbookViewId="0">
      <selection activeCell="I2" sqref="I2:M2"/>
    </sheetView>
  </sheetViews>
  <sheetFormatPr defaultRowHeight="15" x14ac:dyDescent="0.25"/>
  <cols>
    <col min="2" max="2" width="11.140625" customWidth="1"/>
    <col min="4" max="4" width="17.140625" customWidth="1"/>
  </cols>
  <sheetData>
    <row r="2" spans="2:16" ht="15.75" x14ac:dyDescent="0.25">
      <c r="B2" s="125" t="s">
        <v>128</v>
      </c>
      <c r="C2" s="125"/>
      <c r="D2" s="125"/>
      <c r="E2" s="56"/>
      <c r="F2" s="56"/>
      <c r="G2" s="56"/>
      <c r="I2" s="125" t="s">
        <v>128</v>
      </c>
      <c r="J2" s="125"/>
      <c r="K2" s="125"/>
      <c r="L2" s="125"/>
      <c r="M2" s="125"/>
      <c r="N2" s="56"/>
      <c r="O2" s="56"/>
    </row>
    <row r="3" spans="2:16" ht="15.75" x14ac:dyDescent="0.25">
      <c r="B3" s="3"/>
      <c r="C3" s="3"/>
      <c r="D3" s="3"/>
      <c r="E3" s="56"/>
      <c r="F3" s="56"/>
      <c r="G3" s="56"/>
      <c r="J3" s="3"/>
      <c r="K3" s="3"/>
      <c r="L3" s="3"/>
      <c r="M3" s="56"/>
      <c r="N3" s="56"/>
      <c r="O3" s="56"/>
    </row>
    <row r="4" spans="2:16" x14ac:dyDescent="0.25">
      <c r="B4" s="4"/>
      <c r="C4" s="4"/>
      <c r="D4" s="4"/>
      <c r="E4" s="55"/>
      <c r="F4" s="55"/>
      <c r="G4" s="55"/>
      <c r="J4" s="4"/>
      <c r="K4" s="4"/>
      <c r="L4" s="4"/>
      <c r="M4" s="55"/>
      <c r="N4" s="55"/>
      <c r="O4" s="55"/>
    </row>
    <row r="5" spans="2:16" x14ac:dyDescent="0.25">
      <c r="B5" s="5" t="s">
        <v>1</v>
      </c>
      <c r="C5" s="5"/>
      <c r="D5" s="5"/>
      <c r="E5" s="57"/>
      <c r="F5" s="57"/>
      <c r="G5" s="57"/>
      <c r="J5" s="5" t="s">
        <v>1</v>
      </c>
      <c r="K5" s="5"/>
      <c r="L5" s="5"/>
      <c r="M5" s="57"/>
      <c r="N5" s="57"/>
      <c r="O5" s="57"/>
    </row>
    <row r="6" spans="2:16" x14ac:dyDescent="0.25">
      <c r="B6" s="5" t="s">
        <v>188</v>
      </c>
      <c r="C6" s="5"/>
      <c r="D6" s="5"/>
      <c r="E6" s="57"/>
      <c r="F6" s="57"/>
      <c r="G6" s="57"/>
      <c r="J6" s="5" t="s">
        <v>188</v>
      </c>
      <c r="K6" s="5"/>
      <c r="L6" s="5"/>
      <c r="M6" s="57"/>
      <c r="N6" s="57"/>
      <c r="O6" s="57"/>
    </row>
    <row r="7" spans="2:16" x14ac:dyDescent="0.25">
      <c r="B7" s="5" t="s">
        <v>130</v>
      </c>
      <c r="C7" s="5" t="s">
        <v>226</v>
      </c>
      <c r="D7" s="5"/>
      <c r="E7" s="57"/>
      <c r="F7" s="57"/>
      <c r="G7" s="57"/>
      <c r="J7" s="5" t="s">
        <v>130</v>
      </c>
      <c r="K7" s="5" t="s">
        <v>226</v>
      </c>
      <c r="L7" s="5"/>
      <c r="M7" s="57"/>
      <c r="N7" s="57"/>
      <c r="O7" s="57"/>
    </row>
    <row r="8" spans="2:16" x14ac:dyDescent="0.25">
      <c r="B8" s="58" t="s">
        <v>131</v>
      </c>
      <c r="C8" s="4"/>
      <c r="D8" s="4"/>
      <c r="E8" s="55"/>
      <c r="F8" s="55"/>
      <c r="G8" s="55"/>
      <c r="J8" s="58" t="s">
        <v>131</v>
      </c>
      <c r="K8" s="4"/>
      <c r="L8" s="4"/>
      <c r="M8" s="55"/>
      <c r="N8" s="55"/>
      <c r="O8" s="55"/>
      <c r="P8" s="81" t="s">
        <v>227</v>
      </c>
    </row>
    <row r="9" spans="2:16" x14ac:dyDescent="0.25">
      <c r="B9" s="4"/>
      <c r="C9" s="4"/>
      <c r="D9" s="4"/>
      <c r="E9" s="55"/>
      <c r="F9" s="55"/>
      <c r="G9" s="55"/>
      <c r="J9" s="4"/>
      <c r="K9" s="4"/>
      <c r="L9" s="4"/>
      <c r="M9" s="55"/>
      <c r="N9" s="55"/>
      <c r="O9" s="55"/>
    </row>
    <row r="10" spans="2:16" ht="15.75" thickBot="1" x14ac:dyDescent="0.3">
      <c r="B10" s="4"/>
      <c r="C10" s="4"/>
      <c r="D10" s="4"/>
      <c r="E10" s="55"/>
      <c r="F10" s="55"/>
      <c r="G10" s="55"/>
      <c r="J10" s="4"/>
      <c r="K10" s="4"/>
      <c r="L10" s="4"/>
      <c r="M10" s="55"/>
      <c r="N10" s="55"/>
      <c r="O10" s="55"/>
    </row>
    <row r="11" spans="2:16" x14ac:dyDescent="0.25">
      <c r="B11" s="111" t="s">
        <v>5</v>
      </c>
      <c r="C11" s="113" t="s">
        <v>6</v>
      </c>
      <c r="D11" s="115" t="s">
        <v>7</v>
      </c>
      <c r="E11" s="117" t="s">
        <v>8</v>
      </c>
      <c r="F11" s="117" t="s">
        <v>9</v>
      </c>
      <c r="G11" s="118" t="s">
        <v>10</v>
      </c>
      <c r="J11" s="111" t="s">
        <v>5</v>
      </c>
      <c r="K11" s="113" t="s">
        <v>6</v>
      </c>
      <c r="L11" s="115" t="s">
        <v>7</v>
      </c>
      <c r="M11" s="117" t="s">
        <v>8</v>
      </c>
      <c r="N11" s="117" t="s">
        <v>9</v>
      </c>
      <c r="O11" s="118" t="s">
        <v>10</v>
      </c>
    </row>
    <row r="12" spans="2:16" x14ac:dyDescent="0.25">
      <c r="B12" s="112"/>
      <c r="C12" s="114"/>
      <c r="D12" s="116"/>
      <c r="E12" s="117"/>
      <c r="F12" s="117"/>
      <c r="G12" s="118"/>
      <c r="J12" s="112"/>
      <c r="K12" s="114"/>
      <c r="L12" s="116"/>
      <c r="M12" s="117"/>
      <c r="N12" s="117"/>
      <c r="O12" s="118"/>
    </row>
    <row r="13" spans="2:16" x14ac:dyDescent="0.25">
      <c r="B13" s="122" t="s">
        <v>132</v>
      </c>
      <c r="C13" s="122"/>
      <c r="D13" s="122"/>
      <c r="E13" s="122"/>
      <c r="F13" s="122"/>
      <c r="G13" s="123"/>
      <c r="J13" s="122" t="s">
        <v>132</v>
      </c>
      <c r="K13" s="122"/>
      <c r="L13" s="122"/>
      <c r="M13" s="122"/>
      <c r="N13" s="122"/>
      <c r="O13" s="123"/>
    </row>
    <row r="14" spans="2:16" ht="64.5" x14ac:dyDescent="0.25">
      <c r="B14" s="72">
        <v>1</v>
      </c>
      <c r="C14" s="73" t="s">
        <v>11</v>
      </c>
      <c r="D14" s="61" t="s">
        <v>189</v>
      </c>
      <c r="E14" s="62">
        <v>25</v>
      </c>
      <c r="F14" s="62">
        <v>3</v>
      </c>
      <c r="G14" s="74">
        <f>(F14*25)-E14</f>
        <v>50</v>
      </c>
      <c r="J14" s="72">
        <v>1</v>
      </c>
      <c r="K14" s="73" t="s">
        <v>11</v>
      </c>
      <c r="L14" s="61" t="s">
        <v>189</v>
      </c>
      <c r="M14" s="62">
        <v>25</v>
      </c>
      <c r="N14" s="62">
        <v>3</v>
      </c>
      <c r="O14" s="74">
        <f>(N14*25)-M14</f>
        <v>50</v>
      </c>
    </row>
    <row r="15" spans="2:16" ht="52.5" thickBot="1" x14ac:dyDescent="0.3">
      <c r="B15" s="72">
        <v>2</v>
      </c>
      <c r="C15" s="73" t="s">
        <v>11</v>
      </c>
      <c r="D15" s="61" t="s">
        <v>190</v>
      </c>
      <c r="E15" s="62">
        <v>25</v>
      </c>
      <c r="F15" s="62">
        <v>2</v>
      </c>
      <c r="G15" s="74">
        <f t="shared" ref="G15:G31" si="0">(F15*25)-E15</f>
        <v>25</v>
      </c>
      <c r="J15" s="72">
        <v>2</v>
      </c>
      <c r="K15" s="73" t="s">
        <v>11</v>
      </c>
      <c r="L15" s="61" t="s">
        <v>190</v>
      </c>
      <c r="M15" s="62">
        <v>25</v>
      </c>
      <c r="N15" s="62">
        <v>2</v>
      </c>
      <c r="O15" s="74">
        <f t="shared" ref="O15:O21" si="1">(N15*25)-M15</f>
        <v>25</v>
      </c>
    </row>
    <row r="16" spans="2:16" ht="85.5" customHeight="1" thickBot="1" x14ac:dyDescent="0.3">
      <c r="B16" s="72">
        <v>3</v>
      </c>
      <c r="C16" s="73" t="s">
        <v>11</v>
      </c>
      <c r="D16" s="75" t="s">
        <v>191</v>
      </c>
      <c r="E16" s="62">
        <v>25</v>
      </c>
      <c r="F16" s="62">
        <v>3</v>
      </c>
      <c r="G16" s="74">
        <f t="shared" si="0"/>
        <v>50</v>
      </c>
      <c r="J16" s="72">
        <v>3</v>
      </c>
      <c r="K16" s="73" t="s">
        <v>11</v>
      </c>
      <c r="L16" s="75" t="s">
        <v>191</v>
      </c>
      <c r="M16" s="62">
        <v>25</v>
      </c>
      <c r="N16" s="62">
        <v>3</v>
      </c>
      <c r="O16" s="74">
        <f t="shared" si="1"/>
        <v>50</v>
      </c>
    </row>
    <row r="17" spans="2:15" ht="100.5" customHeight="1" thickBot="1" x14ac:dyDescent="0.3">
      <c r="B17" s="72">
        <v>4</v>
      </c>
      <c r="C17" s="73" t="s">
        <v>11</v>
      </c>
      <c r="D17" s="76" t="s">
        <v>192</v>
      </c>
      <c r="E17" s="62">
        <v>25</v>
      </c>
      <c r="F17" s="62">
        <v>3</v>
      </c>
      <c r="G17" s="74">
        <f t="shared" si="0"/>
        <v>50</v>
      </c>
      <c r="J17" s="72">
        <v>4</v>
      </c>
      <c r="K17" s="73" t="s">
        <v>11</v>
      </c>
      <c r="L17" s="76" t="s">
        <v>192</v>
      </c>
      <c r="M17" s="62">
        <v>25</v>
      </c>
      <c r="N17" s="62">
        <v>3</v>
      </c>
      <c r="O17" s="74">
        <f t="shared" si="1"/>
        <v>50</v>
      </c>
    </row>
    <row r="18" spans="2:15" ht="71.25" customHeight="1" x14ac:dyDescent="0.25">
      <c r="B18" s="72">
        <v>5</v>
      </c>
      <c r="C18" s="73" t="s">
        <v>11</v>
      </c>
      <c r="D18" s="61" t="s">
        <v>193</v>
      </c>
      <c r="E18" s="62">
        <v>30</v>
      </c>
      <c r="F18" s="62">
        <v>2</v>
      </c>
      <c r="G18" s="74">
        <f t="shared" si="0"/>
        <v>20</v>
      </c>
      <c r="J18" s="72">
        <v>5</v>
      </c>
      <c r="K18" s="73" t="s">
        <v>11</v>
      </c>
      <c r="L18" s="61" t="s">
        <v>193</v>
      </c>
      <c r="M18" s="62">
        <v>30</v>
      </c>
      <c r="N18" s="62">
        <v>2</v>
      </c>
      <c r="O18" s="74">
        <f t="shared" si="1"/>
        <v>20</v>
      </c>
    </row>
    <row r="19" spans="2:15" ht="70.5" customHeight="1" x14ac:dyDescent="0.25">
      <c r="B19" s="72">
        <v>6</v>
      </c>
      <c r="C19" s="73" t="s">
        <v>11</v>
      </c>
      <c r="D19" s="61" t="s">
        <v>194</v>
      </c>
      <c r="E19" s="62">
        <v>30</v>
      </c>
      <c r="F19" s="62">
        <v>2</v>
      </c>
      <c r="G19" s="74">
        <f t="shared" si="0"/>
        <v>20</v>
      </c>
      <c r="J19" s="72">
        <v>6</v>
      </c>
      <c r="K19" s="73" t="s">
        <v>11</v>
      </c>
      <c r="L19" s="61" t="s">
        <v>194</v>
      </c>
      <c r="M19" s="62">
        <v>30</v>
      </c>
      <c r="N19" s="62">
        <v>2</v>
      </c>
      <c r="O19" s="74">
        <f t="shared" si="1"/>
        <v>20</v>
      </c>
    </row>
    <row r="20" spans="2:15" x14ac:dyDescent="0.25">
      <c r="B20" s="72">
        <v>7</v>
      </c>
      <c r="C20" s="73" t="s">
        <v>11</v>
      </c>
      <c r="D20" s="77" t="s">
        <v>195</v>
      </c>
      <c r="E20" s="62">
        <v>30</v>
      </c>
      <c r="F20" s="62">
        <v>3</v>
      </c>
      <c r="G20" s="74">
        <f t="shared" si="0"/>
        <v>45</v>
      </c>
      <c r="J20" s="72">
        <v>7</v>
      </c>
      <c r="K20" s="73" t="s">
        <v>11</v>
      </c>
      <c r="L20" s="77" t="s">
        <v>195</v>
      </c>
      <c r="M20" s="62">
        <v>30</v>
      </c>
      <c r="N20" s="62">
        <v>3</v>
      </c>
      <c r="O20" s="74">
        <f t="shared" si="1"/>
        <v>45</v>
      </c>
    </row>
    <row r="21" spans="2:15" ht="76.5" x14ac:dyDescent="0.25">
      <c r="B21" s="72">
        <v>10</v>
      </c>
      <c r="C21" s="60" t="s">
        <v>196</v>
      </c>
      <c r="D21" s="67" t="s">
        <v>197</v>
      </c>
      <c r="E21" s="62">
        <v>25</v>
      </c>
      <c r="F21" s="62">
        <v>2</v>
      </c>
      <c r="G21" s="74">
        <f t="shared" si="0"/>
        <v>25</v>
      </c>
      <c r="J21" s="72">
        <v>10</v>
      </c>
      <c r="K21" s="60" t="s">
        <v>196</v>
      </c>
      <c r="L21" s="67" t="s">
        <v>197</v>
      </c>
      <c r="M21" s="62">
        <v>25</v>
      </c>
      <c r="N21" s="62">
        <v>2</v>
      </c>
      <c r="O21" s="74">
        <f t="shared" si="1"/>
        <v>25</v>
      </c>
    </row>
    <row r="22" spans="2:15" ht="38.25" x14ac:dyDescent="0.25">
      <c r="B22" s="72">
        <v>9</v>
      </c>
      <c r="C22" s="60" t="s">
        <v>196</v>
      </c>
      <c r="D22" s="67" t="s">
        <v>198</v>
      </c>
      <c r="E22" s="62">
        <v>60</v>
      </c>
      <c r="F22" s="62">
        <v>2</v>
      </c>
      <c r="G22" s="74">
        <v>0</v>
      </c>
      <c r="J22" s="72">
        <v>9</v>
      </c>
      <c r="K22" s="60" t="s">
        <v>196</v>
      </c>
      <c r="L22" s="67" t="s">
        <v>198</v>
      </c>
      <c r="M22" s="62">
        <v>60</v>
      </c>
      <c r="N22" s="62">
        <v>2</v>
      </c>
      <c r="O22" s="74">
        <v>0</v>
      </c>
    </row>
    <row r="23" spans="2:15" x14ac:dyDescent="0.25">
      <c r="B23" s="72">
        <v>8</v>
      </c>
      <c r="C23" s="73" t="s">
        <v>11</v>
      </c>
      <c r="D23" s="77" t="s">
        <v>199</v>
      </c>
      <c r="E23" s="62">
        <v>60</v>
      </c>
      <c r="F23" s="62">
        <v>4</v>
      </c>
      <c r="G23" s="74">
        <f t="shared" si="0"/>
        <v>40</v>
      </c>
      <c r="J23" s="72">
        <v>8</v>
      </c>
      <c r="K23" s="73" t="s">
        <v>11</v>
      </c>
      <c r="L23" s="77" t="s">
        <v>199</v>
      </c>
      <c r="M23" s="62">
        <v>60</v>
      </c>
      <c r="N23" s="62">
        <v>4</v>
      </c>
      <c r="O23" s="74">
        <f t="shared" ref="O23:O31" si="2">(N23*25)-M23</f>
        <v>40</v>
      </c>
    </row>
    <row r="24" spans="2:15" x14ac:dyDescent="0.25">
      <c r="B24" s="72">
        <v>11</v>
      </c>
      <c r="C24" s="73" t="s">
        <v>11</v>
      </c>
      <c r="D24" s="77" t="s">
        <v>200</v>
      </c>
      <c r="E24" s="62">
        <v>25</v>
      </c>
      <c r="F24" s="62">
        <v>2</v>
      </c>
      <c r="G24" s="74">
        <f t="shared" si="0"/>
        <v>25</v>
      </c>
      <c r="J24" s="72">
        <v>11</v>
      </c>
      <c r="K24" s="73" t="s">
        <v>11</v>
      </c>
      <c r="L24" s="77" t="s">
        <v>200</v>
      </c>
      <c r="M24" s="62">
        <v>25</v>
      </c>
      <c r="N24" s="62">
        <v>2</v>
      </c>
      <c r="O24" s="74">
        <f t="shared" si="2"/>
        <v>25</v>
      </c>
    </row>
    <row r="25" spans="2:15" x14ac:dyDescent="0.25">
      <c r="B25" s="72">
        <v>12</v>
      </c>
      <c r="C25" s="73" t="s">
        <v>11</v>
      </c>
      <c r="D25" s="77" t="s">
        <v>201</v>
      </c>
      <c r="E25" s="62">
        <v>30</v>
      </c>
      <c r="F25" s="62">
        <v>2</v>
      </c>
      <c r="G25" s="74">
        <f t="shared" si="0"/>
        <v>20</v>
      </c>
      <c r="J25" s="72">
        <v>12</v>
      </c>
      <c r="K25" s="73" t="s">
        <v>11</v>
      </c>
      <c r="L25" s="77" t="s">
        <v>201</v>
      </c>
      <c r="M25" s="62">
        <v>30</v>
      </c>
      <c r="N25" s="62">
        <v>2</v>
      </c>
      <c r="O25" s="74">
        <f t="shared" si="2"/>
        <v>20</v>
      </c>
    </row>
    <row r="26" spans="2:15" x14ac:dyDescent="0.25">
      <c r="B26" s="72">
        <v>13</v>
      </c>
      <c r="C26" s="73" t="s">
        <v>11</v>
      </c>
      <c r="D26" s="77" t="s">
        <v>202</v>
      </c>
      <c r="E26" s="62">
        <v>25</v>
      </c>
      <c r="F26" s="62">
        <v>3</v>
      </c>
      <c r="G26" s="74">
        <f t="shared" si="0"/>
        <v>50</v>
      </c>
      <c r="J26" s="72">
        <v>13</v>
      </c>
      <c r="K26" s="73" t="s">
        <v>11</v>
      </c>
      <c r="L26" s="77" t="s">
        <v>202</v>
      </c>
      <c r="M26" s="62">
        <v>25</v>
      </c>
      <c r="N26" s="62">
        <v>3</v>
      </c>
      <c r="O26" s="74">
        <f t="shared" si="2"/>
        <v>50</v>
      </c>
    </row>
    <row r="27" spans="2:15" ht="64.5" x14ac:dyDescent="0.25">
      <c r="B27" s="72">
        <v>14</v>
      </c>
      <c r="C27" s="73" t="s">
        <v>11</v>
      </c>
      <c r="D27" s="61" t="s">
        <v>203</v>
      </c>
      <c r="E27" s="62">
        <v>20</v>
      </c>
      <c r="F27" s="62">
        <v>3</v>
      </c>
      <c r="G27" s="74">
        <f t="shared" si="0"/>
        <v>55</v>
      </c>
      <c r="J27" s="72">
        <v>14</v>
      </c>
      <c r="K27" s="73" t="s">
        <v>11</v>
      </c>
      <c r="L27" s="61" t="s">
        <v>203</v>
      </c>
      <c r="M27" s="62">
        <v>20</v>
      </c>
      <c r="N27" s="62">
        <v>3</v>
      </c>
      <c r="O27" s="74">
        <f t="shared" si="2"/>
        <v>55</v>
      </c>
    </row>
    <row r="28" spans="2:15" ht="39" x14ac:dyDescent="0.25">
      <c r="B28" s="72">
        <v>15</v>
      </c>
      <c r="C28" s="73" t="s">
        <v>11</v>
      </c>
      <c r="D28" s="61" t="s">
        <v>204</v>
      </c>
      <c r="E28" s="62">
        <v>20</v>
      </c>
      <c r="F28" s="62">
        <v>3</v>
      </c>
      <c r="G28" s="74">
        <f t="shared" si="0"/>
        <v>55</v>
      </c>
      <c r="J28" s="72">
        <v>15</v>
      </c>
      <c r="K28" s="73" t="s">
        <v>11</v>
      </c>
      <c r="L28" s="61" t="s">
        <v>204</v>
      </c>
      <c r="M28" s="62">
        <v>20</v>
      </c>
      <c r="N28" s="62">
        <v>3</v>
      </c>
      <c r="O28" s="74">
        <f t="shared" si="2"/>
        <v>55</v>
      </c>
    </row>
    <row r="29" spans="2:15" ht="51.75" x14ac:dyDescent="0.25">
      <c r="B29" s="72">
        <v>16</v>
      </c>
      <c r="C29" s="73" t="s">
        <v>11</v>
      </c>
      <c r="D29" s="61" t="s">
        <v>205</v>
      </c>
      <c r="E29" s="62">
        <v>30</v>
      </c>
      <c r="F29" s="62">
        <v>3</v>
      </c>
      <c r="G29" s="74">
        <f t="shared" si="0"/>
        <v>45</v>
      </c>
      <c r="J29" s="72">
        <v>16</v>
      </c>
      <c r="K29" s="73" t="s">
        <v>11</v>
      </c>
      <c r="L29" s="61" t="s">
        <v>205</v>
      </c>
      <c r="M29" s="62">
        <v>30</v>
      </c>
      <c r="N29" s="62">
        <v>3</v>
      </c>
      <c r="O29" s="74">
        <f t="shared" si="2"/>
        <v>45</v>
      </c>
    </row>
    <row r="30" spans="2:15" ht="51.75" x14ac:dyDescent="0.25">
      <c r="B30" s="72">
        <v>17</v>
      </c>
      <c r="C30" s="63" t="s">
        <v>11</v>
      </c>
      <c r="D30" s="61" t="s">
        <v>206</v>
      </c>
      <c r="E30" s="62">
        <v>20</v>
      </c>
      <c r="F30" s="62">
        <v>3</v>
      </c>
      <c r="G30" s="74">
        <f t="shared" si="0"/>
        <v>55</v>
      </c>
      <c r="J30" s="72">
        <v>17</v>
      </c>
      <c r="K30" s="63" t="s">
        <v>11</v>
      </c>
      <c r="L30" s="61" t="s">
        <v>206</v>
      </c>
      <c r="M30" s="62">
        <v>20</v>
      </c>
      <c r="N30" s="62">
        <v>3</v>
      </c>
      <c r="O30" s="74">
        <f t="shared" si="2"/>
        <v>55</v>
      </c>
    </row>
    <row r="31" spans="2:15" ht="51.75" x14ac:dyDescent="0.25">
      <c r="B31" s="72">
        <v>18</v>
      </c>
      <c r="C31" s="60" t="s">
        <v>196</v>
      </c>
      <c r="D31" s="61" t="s">
        <v>207</v>
      </c>
      <c r="E31" s="62">
        <v>15</v>
      </c>
      <c r="F31" s="62">
        <v>3</v>
      </c>
      <c r="G31" s="74">
        <f t="shared" si="0"/>
        <v>60</v>
      </c>
      <c r="J31" s="72">
        <v>18</v>
      </c>
      <c r="K31" s="60" t="s">
        <v>196</v>
      </c>
      <c r="L31" s="61" t="s">
        <v>207</v>
      </c>
      <c r="M31" s="62">
        <v>15</v>
      </c>
      <c r="N31" s="62">
        <v>3</v>
      </c>
      <c r="O31" s="74">
        <f t="shared" si="2"/>
        <v>60</v>
      </c>
    </row>
    <row r="32" spans="2:15" ht="39" x14ac:dyDescent="0.25">
      <c r="B32" s="72">
        <v>19</v>
      </c>
      <c r="C32" s="60" t="s">
        <v>196</v>
      </c>
      <c r="D32" s="78" t="s">
        <v>208</v>
      </c>
      <c r="E32" s="62">
        <v>160</v>
      </c>
      <c r="F32" s="62">
        <v>4</v>
      </c>
      <c r="G32" s="74">
        <v>0</v>
      </c>
      <c r="J32" s="72">
        <v>19</v>
      </c>
      <c r="K32" s="60" t="s">
        <v>196</v>
      </c>
      <c r="L32" s="78" t="s">
        <v>208</v>
      </c>
      <c r="M32" s="62">
        <v>160</v>
      </c>
      <c r="N32" s="62">
        <v>4</v>
      </c>
      <c r="O32" s="74">
        <v>0</v>
      </c>
    </row>
    <row r="33" spans="2:15" ht="39" x14ac:dyDescent="0.25">
      <c r="B33" s="72">
        <v>20</v>
      </c>
      <c r="C33" s="60" t="s">
        <v>196</v>
      </c>
      <c r="D33" s="78" t="s">
        <v>209</v>
      </c>
      <c r="E33" s="62">
        <v>160</v>
      </c>
      <c r="F33" s="62">
        <v>4</v>
      </c>
      <c r="G33" s="74">
        <v>0</v>
      </c>
      <c r="J33" s="72">
        <v>20</v>
      </c>
      <c r="K33" s="60" t="s">
        <v>196</v>
      </c>
      <c r="L33" s="78" t="s">
        <v>209</v>
      </c>
      <c r="M33" s="62">
        <v>160</v>
      </c>
      <c r="N33" s="62">
        <v>4</v>
      </c>
      <c r="O33" s="74">
        <v>0</v>
      </c>
    </row>
    <row r="34" spans="2:15" x14ac:dyDescent="0.25">
      <c r="B34" s="68"/>
      <c r="C34" s="69"/>
      <c r="D34" s="70"/>
      <c r="E34" s="41">
        <f>SUM(E14:E33)</f>
        <v>840</v>
      </c>
      <c r="F34" s="41">
        <f>SUM(F14:F33)</f>
        <v>56</v>
      </c>
      <c r="G34" s="41">
        <f>SUM(G14:G33)</f>
        <v>690</v>
      </c>
      <c r="J34" s="68"/>
      <c r="K34" s="69"/>
      <c r="L34" s="70"/>
      <c r="M34" s="41">
        <f>SUM(M14:M33)</f>
        <v>840</v>
      </c>
      <c r="N34" s="41">
        <f>SUM(N14:N33)</f>
        <v>56</v>
      </c>
      <c r="O34" s="41">
        <f>SUM(O14:O33)</f>
        <v>690</v>
      </c>
    </row>
    <row r="35" spans="2:15" ht="15.75" thickBot="1" x14ac:dyDescent="0.3">
      <c r="B35" s="124" t="s">
        <v>35</v>
      </c>
      <c r="C35" s="124"/>
      <c r="D35" s="124"/>
      <c r="E35" s="124"/>
      <c r="F35" s="124"/>
      <c r="G35" s="124"/>
      <c r="J35" s="124" t="s">
        <v>35</v>
      </c>
      <c r="K35" s="124"/>
      <c r="L35" s="124"/>
      <c r="M35" s="124"/>
      <c r="N35" s="124"/>
      <c r="O35" s="124"/>
    </row>
    <row r="36" spans="2:15" ht="77.25" thickBot="1" x14ac:dyDescent="0.3">
      <c r="B36" s="72">
        <v>1</v>
      </c>
      <c r="C36" s="79" t="s">
        <v>11</v>
      </c>
      <c r="D36" s="75" t="s">
        <v>210</v>
      </c>
      <c r="E36" s="62">
        <v>30</v>
      </c>
      <c r="F36" s="62">
        <v>3</v>
      </c>
      <c r="G36" s="74">
        <f t="shared" ref="G36:G50" si="3">(F36*25)-E36</f>
        <v>45</v>
      </c>
      <c r="J36" s="72">
        <v>1</v>
      </c>
      <c r="K36" s="79" t="s">
        <v>11</v>
      </c>
      <c r="L36" s="75" t="s">
        <v>210</v>
      </c>
      <c r="M36" s="62">
        <v>30</v>
      </c>
      <c r="N36" s="62">
        <v>3</v>
      </c>
      <c r="O36" s="74">
        <f t="shared" ref="O36:O38" si="4">(N36*25)-M36</f>
        <v>45</v>
      </c>
    </row>
    <row r="37" spans="2:15" ht="64.5" x14ac:dyDescent="0.25">
      <c r="B37" s="72">
        <v>2</v>
      </c>
      <c r="C37" s="79" t="s">
        <v>11</v>
      </c>
      <c r="D37" s="80" t="s">
        <v>211</v>
      </c>
      <c r="E37" s="62">
        <v>30</v>
      </c>
      <c r="F37" s="62">
        <v>2</v>
      </c>
      <c r="G37" s="74">
        <f t="shared" si="3"/>
        <v>20</v>
      </c>
      <c r="J37" s="72">
        <v>2</v>
      </c>
      <c r="K37" s="79" t="s">
        <v>11</v>
      </c>
      <c r="L37" s="80" t="s">
        <v>211</v>
      </c>
      <c r="M37" s="62">
        <v>30</v>
      </c>
      <c r="N37" s="62">
        <v>2</v>
      </c>
      <c r="O37" s="74">
        <f t="shared" si="4"/>
        <v>20</v>
      </c>
    </row>
    <row r="38" spans="2:15" ht="51.75" x14ac:dyDescent="0.25">
      <c r="B38" s="72">
        <v>3</v>
      </c>
      <c r="C38" s="79" t="s">
        <v>11</v>
      </c>
      <c r="D38" s="80" t="s">
        <v>212</v>
      </c>
      <c r="E38" s="62">
        <v>30</v>
      </c>
      <c r="F38" s="62">
        <v>2</v>
      </c>
      <c r="G38" s="74">
        <f t="shared" si="3"/>
        <v>20</v>
      </c>
      <c r="J38" s="72">
        <v>3</v>
      </c>
      <c r="K38" s="79" t="s">
        <v>11</v>
      </c>
      <c r="L38" s="80" t="s">
        <v>212</v>
      </c>
      <c r="M38" s="62">
        <v>30</v>
      </c>
      <c r="N38" s="62">
        <v>2</v>
      </c>
      <c r="O38" s="74">
        <f t="shared" si="4"/>
        <v>20</v>
      </c>
    </row>
    <row r="39" spans="2:15" ht="90" customHeight="1" x14ac:dyDescent="0.25">
      <c r="B39" s="72">
        <v>4</v>
      </c>
      <c r="C39" s="79" t="s">
        <v>11</v>
      </c>
      <c r="D39" s="80" t="s">
        <v>213</v>
      </c>
      <c r="E39" s="62">
        <v>30</v>
      </c>
      <c r="F39" s="62">
        <v>1</v>
      </c>
      <c r="G39" s="74">
        <v>0</v>
      </c>
      <c r="J39" s="72">
        <v>4</v>
      </c>
      <c r="K39" s="79" t="s">
        <v>11</v>
      </c>
      <c r="L39" s="80" t="s">
        <v>213</v>
      </c>
      <c r="M39" s="62">
        <v>30</v>
      </c>
      <c r="N39" s="62">
        <v>1</v>
      </c>
      <c r="O39" s="74">
        <v>0</v>
      </c>
    </row>
    <row r="40" spans="2:15" ht="26.25" x14ac:dyDescent="0.25">
      <c r="B40" s="72">
        <v>5</v>
      </c>
      <c r="C40" s="79" t="s">
        <v>11</v>
      </c>
      <c r="D40" s="70" t="s">
        <v>214</v>
      </c>
      <c r="E40" s="62">
        <v>25</v>
      </c>
      <c r="F40" s="62">
        <v>3</v>
      </c>
      <c r="G40" s="74">
        <f t="shared" si="3"/>
        <v>50</v>
      </c>
      <c r="J40" s="72">
        <v>5</v>
      </c>
      <c r="K40" s="79" t="s">
        <v>11</v>
      </c>
      <c r="L40" s="70" t="s">
        <v>214</v>
      </c>
      <c r="M40" s="62">
        <v>25</v>
      </c>
      <c r="N40" s="62">
        <v>3</v>
      </c>
      <c r="O40" s="74">
        <f t="shared" ref="O40" si="5">(N40*25)-M40</f>
        <v>50</v>
      </c>
    </row>
    <row r="41" spans="2:15" ht="26.25" x14ac:dyDescent="0.25">
      <c r="B41" s="72">
        <v>6</v>
      </c>
      <c r="C41" s="23" t="s">
        <v>215</v>
      </c>
      <c r="D41" s="80" t="s">
        <v>216</v>
      </c>
      <c r="E41" s="62">
        <v>100</v>
      </c>
      <c r="F41" s="62">
        <v>3</v>
      </c>
      <c r="G41" s="74">
        <v>0</v>
      </c>
      <c r="J41" s="72">
        <v>6</v>
      </c>
      <c r="K41" s="23" t="s">
        <v>215</v>
      </c>
      <c r="L41" s="80" t="s">
        <v>216</v>
      </c>
      <c r="M41" s="62">
        <v>100</v>
      </c>
      <c r="N41" s="62">
        <v>3</v>
      </c>
      <c r="O41" s="74">
        <v>0</v>
      </c>
    </row>
    <row r="42" spans="2:15" x14ac:dyDescent="0.25">
      <c r="B42" s="72">
        <v>7</v>
      </c>
      <c r="C42" s="23" t="s">
        <v>11</v>
      </c>
      <c r="D42" s="77" t="s">
        <v>217</v>
      </c>
      <c r="E42" s="62">
        <v>25</v>
      </c>
      <c r="F42" s="62">
        <v>2</v>
      </c>
      <c r="G42" s="74">
        <f t="shared" si="3"/>
        <v>25</v>
      </c>
      <c r="J42" s="72">
        <v>7</v>
      </c>
      <c r="K42" s="23" t="s">
        <v>11</v>
      </c>
      <c r="L42" s="77" t="s">
        <v>217</v>
      </c>
      <c r="M42" s="62">
        <v>25</v>
      </c>
      <c r="N42" s="62">
        <v>2</v>
      </c>
      <c r="O42" s="74">
        <f t="shared" ref="O42:O43" si="6">(N42*25)-M42</f>
        <v>25</v>
      </c>
    </row>
    <row r="43" spans="2:15" ht="51.75" x14ac:dyDescent="0.25">
      <c r="B43" s="72">
        <v>8</v>
      </c>
      <c r="C43" s="23" t="s">
        <v>215</v>
      </c>
      <c r="D43" s="80" t="s">
        <v>218</v>
      </c>
      <c r="E43" s="62">
        <v>30</v>
      </c>
      <c r="F43" s="62">
        <v>6</v>
      </c>
      <c r="G43" s="74">
        <f t="shared" si="3"/>
        <v>120</v>
      </c>
      <c r="J43" s="72">
        <v>8</v>
      </c>
      <c r="K43" s="23" t="s">
        <v>215</v>
      </c>
      <c r="L43" s="80" t="s">
        <v>218</v>
      </c>
      <c r="M43" s="62">
        <v>30</v>
      </c>
      <c r="N43" s="62">
        <v>6</v>
      </c>
      <c r="O43" s="74">
        <f t="shared" si="6"/>
        <v>120</v>
      </c>
    </row>
    <row r="44" spans="2:15" ht="76.5" customHeight="1" x14ac:dyDescent="0.25">
      <c r="B44" s="72">
        <v>9</v>
      </c>
      <c r="C44" s="79" t="s">
        <v>11</v>
      </c>
      <c r="D44" s="61" t="s">
        <v>219</v>
      </c>
      <c r="E44" s="62">
        <v>30</v>
      </c>
      <c r="F44" s="62">
        <v>1</v>
      </c>
      <c r="G44" s="74">
        <v>0</v>
      </c>
      <c r="J44" s="72">
        <v>9</v>
      </c>
      <c r="K44" s="79" t="s">
        <v>11</v>
      </c>
      <c r="L44" s="61" t="s">
        <v>219</v>
      </c>
      <c r="M44" s="62">
        <v>30</v>
      </c>
      <c r="N44" s="62">
        <v>1</v>
      </c>
      <c r="O44" s="74">
        <v>0</v>
      </c>
    </row>
    <row r="45" spans="2:15" ht="81.75" customHeight="1" x14ac:dyDescent="0.25">
      <c r="B45" s="72">
        <v>10</v>
      </c>
      <c r="C45" s="23" t="s">
        <v>11</v>
      </c>
      <c r="D45" s="61" t="s">
        <v>220</v>
      </c>
      <c r="E45" s="62">
        <v>30</v>
      </c>
      <c r="F45" s="62">
        <v>1</v>
      </c>
      <c r="G45" s="74">
        <v>0</v>
      </c>
      <c r="J45" s="72">
        <v>10</v>
      </c>
      <c r="K45" s="23" t="s">
        <v>11</v>
      </c>
      <c r="L45" s="61" t="s">
        <v>220</v>
      </c>
      <c r="M45" s="62">
        <v>30</v>
      </c>
      <c r="N45" s="62">
        <v>1</v>
      </c>
      <c r="O45" s="74">
        <v>0</v>
      </c>
    </row>
    <row r="46" spans="2:15" ht="51.75" x14ac:dyDescent="0.25">
      <c r="B46" s="72">
        <v>11</v>
      </c>
      <c r="C46" s="79" t="s">
        <v>11</v>
      </c>
      <c r="D46" s="80" t="s">
        <v>221</v>
      </c>
      <c r="E46" s="62">
        <v>30</v>
      </c>
      <c r="F46" s="62">
        <v>2</v>
      </c>
      <c r="G46" s="74">
        <f t="shared" si="3"/>
        <v>20</v>
      </c>
      <c r="J46" s="72">
        <v>11</v>
      </c>
      <c r="K46" s="79" t="s">
        <v>11</v>
      </c>
      <c r="L46" s="80" t="s">
        <v>221</v>
      </c>
      <c r="M46" s="62">
        <v>30</v>
      </c>
      <c r="N46" s="62">
        <v>2</v>
      </c>
      <c r="O46" s="74">
        <f t="shared" ref="O46:O50" si="7">(N46*25)-M46</f>
        <v>20</v>
      </c>
    </row>
    <row r="47" spans="2:15" ht="51.75" x14ac:dyDescent="0.25">
      <c r="B47" s="72">
        <v>12</v>
      </c>
      <c r="C47" s="79" t="s">
        <v>11</v>
      </c>
      <c r="D47" s="80" t="s">
        <v>222</v>
      </c>
      <c r="E47" s="62">
        <v>30</v>
      </c>
      <c r="F47" s="62">
        <v>2</v>
      </c>
      <c r="G47" s="74">
        <f t="shared" si="3"/>
        <v>20</v>
      </c>
      <c r="J47" s="72">
        <v>12</v>
      </c>
      <c r="K47" s="79" t="s">
        <v>11</v>
      </c>
      <c r="L47" s="80" t="s">
        <v>222</v>
      </c>
      <c r="M47" s="62">
        <v>30</v>
      </c>
      <c r="N47" s="62">
        <v>2</v>
      </c>
      <c r="O47" s="74">
        <f t="shared" si="7"/>
        <v>20</v>
      </c>
    </row>
    <row r="48" spans="2:15" ht="64.5" x14ac:dyDescent="0.25">
      <c r="B48" s="72">
        <v>13</v>
      </c>
      <c r="C48" s="79" t="s">
        <v>11</v>
      </c>
      <c r="D48" s="80" t="s">
        <v>223</v>
      </c>
      <c r="E48" s="62">
        <v>35</v>
      </c>
      <c r="F48" s="62">
        <v>2</v>
      </c>
      <c r="G48" s="74">
        <f t="shared" si="3"/>
        <v>15</v>
      </c>
      <c r="J48" s="72">
        <v>13</v>
      </c>
      <c r="K48" s="79" t="s">
        <v>11</v>
      </c>
      <c r="L48" s="80" t="s">
        <v>223</v>
      </c>
      <c r="M48" s="62">
        <v>35</v>
      </c>
      <c r="N48" s="62">
        <v>2</v>
      </c>
      <c r="O48" s="74">
        <f t="shared" si="7"/>
        <v>15</v>
      </c>
    </row>
    <row r="49" spans="2:15" ht="94.5" customHeight="1" x14ac:dyDescent="0.25">
      <c r="B49" s="72">
        <v>14</v>
      </c>
      <c r="C49" s="23" t="s">
        <v>215</v>
      </c>
      <c r="D49" s="80" t="s">
        <v>224</v>
      </c>
      <c r="E49" s="62">
        <v>25</v>
      </c>
      <c r="F49" s="62">
        <v>2</v>
      </c>
      <c r="G49" s="74">
        <f t="shared" si="3"/>
        <v>25</v>
      </c>
      <c r="J49" s="72">
        <v>14</v>
      </c>
      <c r="K49" s="23" t="s">
        <v>215</v>
      </c>
      <c r="L49" s="80" t="s">
        <v>224</v>
      </c>
      <c r="M49" s="62">
        <v>25</v>
      </c>
      <c r="N49" s="62">
        <v>2</v>
      </c>
      <c r="O49" s="74">
        <f t="shared" si="7"/>
        <v>25</v>
      </c>
    </row>
    <row r="50" spans="2:15" ht="77.25" x14ac:dyDescent="0.25">
      <c r="B50" s="72">
        <v>15</v>
      </c>
      <c r="C50" s="23" t="s">
        <v>215</v>
      </c>
      <c r="D50" s="80" t="s">
        <v>225</v>
      </c>
      <c r="E50" s="62">
        <v>25</v>
      </c>
      <c r="F50" s="62">
        <v>2</v>
      </c>
      <c r="G50" s="74">
        <f t="shared" si="3"/>
        <v>25</v>
      </c>
      <c r="J50" s="72">
        <v>15</v>
      </c>
      <c r="K50" s="23" t="s">
        <v>215</v>
      </c>
      <c r="L50" s="80" t="s">
        <v>225</v>
      </c>
      <c r="M50" s="62">
        <v>25</v>
      </c>
      <c r="N50" s="62">
        <v>2</v>
      </c>
      <c r="O50" s="74">
        <f t="shared" si="7"/>
        <v>25</v>
      </c>
    </row>
    <row r="51" spans="2:15" x14ac:dyDescent="0.25">
      <c r="B51" s="4"/>
      <c r="C51" s="4"/>
      <c r="D51" s="4"/>
      <c r="E51" s="41">
        <f>SUM(E36:E50)</f>
        <v>505</v>
      </c>
      <c r="F51" s="41">
        <f>SUM(F36:F50)</f>
        <v>34</v>
      </c>
      <c r="G51" s="41">
        <f>SUM(G36:G50)</f>
        <v>385</v>
      </c>
      <c r="J51" s="4"/>
      <c r="K51" s="4"/>
      <c r="L51" s="4"/>
      <c r="M51" s="41">
        <f>SUM(M36:M50)</f>
        <v>505</v>
      </c>
      <c r="N51" s="41">
        <f>SUM(N36:N50)</f>
        <v>34</v>
      </c>
      <c r="O51" s="41">
        <f>SUM(O36:O50)</f>
        <v>385</v>
      </c>
    </row>
  </sheetData>
  <mergeCells count="18">
    <mergeCell ref="G11:G12"/>
    <mergeCell ref="B13:G13"/>
    <mergeCell ref="B35:G35"/>
    <mergeCell ref="B2:D2"/>
    <mergeCell ref="B11:B12"/>
    <mergeCell ref="C11:C12"/>
    <mergeCell ref="D11:D12"/>
    <mergeCell ref="E11:E12"/>
    <mergeCell ref="F11:F12"/>
    <mergeCell ref="N11:N12"/>
    <mergeCell ref="O11:O12"/>
    <mergeCell ref="J13:O13"/>
    <mergeCell ref="J35:O35"/>
    <mergeCell ref="I2:M2"/>
    <mergeCell ref="J11:J12"/>
    <mergeCell ref="K11:K12"/>
    <mergeCell ref="L11:L12"/>
    <mergeCell ref="M11:M12"/>
  </mergeCells>
  <dataValidations count="1">
    <dataValidation type="list" allowBlank="1" showErrorMessage="1" sqref="C14:C34 C36:C50 K14:K34 K36:K50" xr:uid="{B50D4A6E-5447-418A-B01C-943611ECB8C5}">
      <formula1>RodzajeZajec</formula1>
      <formula2>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4C97E-B97E-461E-9475-9D0D49FFFA4C}">
  <dimension ref="C2:I58"/>
  <sheetViews>
    <sheetView topLeftCell="A9" workbookViewId="0">
      <selection activeCell="G15" sqref="G15"/>
    </sheetView>
  </sheetViews>
  <sheetFormatPr defaultRowHeight="15" x14ac:dyDescent="0.25"/>
  <cols>
    <col min="3" max="3" width="23.140625" customWidth="1"/>
    <col min="4" max="4" width="27.28515625" customWidth="1"/>
    <col min="7" max="7" width="35.7109375" customWidth="1"/>
  </cols>
  <sheetData>
    <row r="2" spans="3:9" ht="15.75" x14ac:dyDescent="0.25">
      <c r="C2" s="125" t="s">
        <v>128</v>
      </c>
      <c r="D2" s="125"/>
      <c r="E2" s="125"/>
      <c r="F2" s="125"/>
      <c r="G2" s="125"/>
    </row>
    <row r="4" spans="3:9" x14ac:dyDescent="0.25">
      <c r="C4" s="5" t="s">
        <v>1</v>
      </c>
      <c r="D4" s="5"/>
      <c r="E4" s="5"/>
      <c r="F4" s="57"/>
      <c r="G4" s="57"/>
      <c r="H4" s="57"/>
    </row>
    <row r="5" spans="3:9" x14ac:dyDescent="0.25">
      <c r="C5" s="126" t="s">
        <v>273</v>
      </c>
      <c r="D5" s="126"/>
      <c r="E5" s="126"/>
      <c r="F5" s="126"/>
      <c r="G5" s="57"/>
      <c r="H5" s="57"/>
    </row>
    <row r="6" spans="3:9" x14ac:dyDescent="0.25">
      <c r="C6" s="126" t="s">
        <v>130</v>
      </c>
      <c r="D6" s="126"/>
      <c r="E6" s="126"/>
      <c r="F6" s="126"/>
      <c r="G6" s="57"/>
      <c r="H6" s="57"/>
    </row>
    <row r="7" spans="3:9" x14ac:dyDescent="0.25">
      <c r="C7" s="127" t="s">
        <v>274</v>
      </c>
      <c r="D7" s="127"/>
      <c r="E7" s="127"/>
      <c r="F7" s="127"/>
      <c r="G7" s="105"/>
      <c r="H7" s="105"/>
      <c r="I7" s="106"/>
    </row>
    <row r="10" spans="3:9" x14ac:dyDescent="0.25">
      <c r="C10" s="83" t="s">
        <v>270</v>
      </c>
      <c r="D10" s="83" t="s">
        <v>271</v>
      </c>
    </row>
    <row r="11" spans="3:9" ht="31.5" x14ac:dyDescent="0.25">
      <c r="C11" s="85" t="s">
        <v>228</v>
      </c>
      <c r="D11" s="86">
        <v>35</v>
      </c>
    </row>
    <row r="12" spans="3:9" ht="31.5" x14ac:dyDescent="0.25">
      <c r="C12" s="104" t="s">
        <v>229</v>
      </c>
      <c r="D12" s="88">
        <v>45</v>
      </c>
      <c r="G12" s="82"/>
      <c r="H12" s="82"/>
    </row>
    <row r="13" spans="3:9" ht="63" x14ac:dyDescent="0.25">
      <c r="C13" s="87" t="s">
        <v>230</v>
      </c>
      <c r="D13" s="88">
        <v>35</v>
      </c>
      <c r="G13" s="82"/>
      <c r="H13" s="82"/>
    </row>
    <row r="14" spans="3:9" ht="31.5" x14ac:dyDescent="0.25">
      <c r="C14" s="87" t="s">
        <v>231</v>
      </c>
      <c r="D14" s="88">
        <v>65</v>
      </c>
      <c r="G14" s="82"/>
      <c r="H14" s="82"/>
    </row>
    <row r="15" spans="3:9" ht="47.25" x14ac:dyDescent="0.25">
      <c r="C15" s="87" t="s">
        <v>232</v>
      </c>
      <c r="D15" s="88">
        <v>25</v>
      </c>
      <c r="G15" s="82"/>
      <c r="H15" s="82"/>
    </row>
    <row r="16" spans="3:9" ht="63" x14ac:dyDescent="0.25">
      <c r="C16" s="90" t="s">
        <v>233</v>
      </c>
      <c r="D16" s="88">
        <v>25</v>
      </c>
      <c r="G16" s="82"/>
      <c r="H16" s="82"/>
    </row>
    <row r="17" spans="3:8" ht="15.75" x14ac:dyDescent="0.25">
      <c r="C17" s="87" t="s">
        <v>89</v>
      </c>
      <c r="D17" s="88">
        <v>25</v>
      </c>
      <c r="G17" s="82"/>
      <c r="H17" s="82"/>
    </row>
    <row r="18" spans="3:8" ht="47.25" x14ac:dyDescent="0.25">
      <c r="C18" s="87" t="s">
        <v>234</v>
      </c>
      <c r="D18" s="88">
        <v>45</v>
      </c>
    </row>
    <row r="19" spans="3:8" ht="78.75" x14ac:dyDescent="0.25">
      <c r="C19" s="87" t="s">
        <v>235</v>
      </c>
      <c r="D19" s="88">
        <v>25</v>
      </c>
    </row>
    <row r="20" spans="3:8" ht="15.75" x14ac:dyDescent="0.25">
      <c r="C20" s="87" t="s">
        <v>236</v>
      </c>
      <c r="D20" s="88">
        <v>35</v>
      </c>
    </row>
    <row r="21" spans="3:8" ht="15.75" x14ac:dyDescent="0.25">
      <c r="C21" s="87" t="s">
        <v>22</v>
      </c>
      <c r="D21" s="88">
        <v>40</v>
      </c>
    </row>
    <row r="22" spans="3:8" ht="15.75" x14ac:dyDescent="0.25">
      <c r="C22" s="87" t="s">
        <v>237</v>
      </c>
      <c r="D22" s="89">
        <v>30</v>
      </c>
    </row>
    <row r="23" spans="3:8" ht="63" x14ac:dyDescent="0.25">
      <c r="C23" s="87" t="s">
        <v>238</v>
      </c>
      <c r="D23" s="89">
        <v>65</v>
      </c>
    </row>
    <row r="24" spans="3:8" ht="15.75" x14ac:dyDescent="0.25">
      <c r="C24" s="87" t="s">
        <v>239</v>
      </c>
      <c r="D24" s="89">
        <v>40</v>
      </c>
    </row>
    <row r="25" spans="3:8" ht="47.25" x14ac:dyDescent="0.25">
      <c r="C25" s="87" t="s">
        <v>240</v>
      </c>
      <c r="D25" s="88">
        <v>40</v>
      </c>
    </row>
    <row r="26" spans="3:8" ht="31.5" x14ac:dyDescent="0.25">
      <c r="C26" s="87" t="s">
        <v>241</v>
      </c>
      <c r="D26" s="88">
        <v>100</v>
      </c>
    </row>
    <row r="27" spans="3:8" ht="63" x14ac:dyDescent="0.25">
      <c r="C27" s="87" t="s">
        <v>242</v>
      </c>
      <c r="D27" s="88">
        <v>15</v>
      </c>
    </row>
    <row r="28" spans="3:8" ht="47.25" x14ac:dyDescent="0.25">
      <c r="C28" s="87" t="s">
        <v>243</v>
      </c>
      <c r="D28" s="88">
        <v>15</v>
      </c>
    </row>
    <row r="29" spans="3:8" ht="110.25" x14ac:dyDescent="0.25">
      <c r="C29" s="87" t="s">
        <v>244</v>
      </c>
      <c r="D29" s="88">
        <v>15</v>
      </c>
    </row>
    <row r="30" spans="3:8" ht="63" x14ac:dyDescent="0.25">
      <c r="C30" s="87" t="s">
        <v>245</v>
      </c>
      <c r="D30" s="91">
        <v>25</v>
      </c>
    </row>
    <row r="31" spans="3:8" ht="15.75" x14ac:dyDescent="0.25">
      <c r="C31" s="87" t="s">
        <v>33</v>
      </c>
      <c r="D31" s="91"/>
    </row>
    <row r="32" spans="3:8" ht="15.75" x14ac:dyDescent="0.25">
      <c r="C32" s="87" t="s">
        <v>246</v>
      </c>
      <c r="D32" s="91"/>
    </row>
    <row r="33" spans="3:4" ht="16.5" thickBot="1" x14ac:dyDescent="0.3">
      <c r="C33" s="92" t="s">
        <v>247</v>
      </c>
      <c r="D33" s="94"/>
    </row>
    <row r="34" spans="3:4" ht="16.5" thickBot="1" x14ac:dyDescent="0.3">
      <c r="C34" s="95" t="s">
        <v>272</v>
      </c>
    </row>
    <row r="35" spans="3:4" ht="31.5" x14ac:dyDescent="0.25">
      <c r="C35" s="84" t="s">
        <v>248</v>
      </c>
      <c r="D35" s="96">
        <v>40</v>
      </c>
    </row>
    <row r="36" spans="3:4" ht="15.75" x14ac:dyDescent="0.25">
      <c r="C36" s="87" t="s">
        <v>249</v>
      </c>
      <c r="D36" s="97">
        <v>35</v>
      </c>
    </row>
    <row r="37" spans="3:4" ht="31.5" x14ac:dyDescent="0.25">
      <c r="C37" s="87" t="s">
        <v>250</v>
      </c>
      <c r="D37" s="97">
        <v>15</v>
      </c>
    </row>
    <row r="38" spans="3:4" ht="47.25" x14ac:dyDescent="0.25">
      <c r="C38" s="104" t="s">
        <v>251</v>
      </c>
      <c r="D38" s="97">
        <v>15</v>
      </c>
    </row>
    <row r="39" spans="3:4" ht="15.75" x14ac:dyDescent="0.25">
      <c r="C39" s="98" t="s">
        <v>252</v>
      </c>
      <c r="D39" s="99">
        <v>30</v>
      </c>
    </row>
    <row r="40" spans="3:4" ht="31.5" x14ac:dyDescent="0.25">
      <c r="C40" s="98" t="s">
        <v>253</v>
      </c>
      <c r="D40" s="100">
        <v>100</v>
      </c>
    </row>
    <row r="41" spans="3:4" ht="15.75" x14ac:dyDescent="0.25">
      <c r="C41" s="90" t="s">
        <v>34</v>
      </c>
      <c r="D41" s="97"/>
    </row>
    <row r="42" spans="3:4" ht="78.75" x14ac:dyDescent="0.25">
      <c r="C42" s="90" t="s">
        <v>254</v>
      </c>
      <c r="D42" s="97">
        <v>25</v>
      </c>
    </row>
    <row r="43" spans="3:4" ht="63" x14ac:dyDescent="0.25">
      <c r="C43" s="87" t="s">
        <v>255</v>
      </c>
      <c r="D43" s="97">
        <v>25</v>
      </c>
    </row>
    <row r="44" spans="3:4" ht="78.75" x14ac:dyDescent="0.25">
      <c r="C44" s="87" t="s">
        <v>256</v>
      </c>
      <c r="D44" s="97">
        <v>20</v>
      </c>
    </row>
    <row r="45" spans="3:4" ht="15.75" x14ac:dyDescent="0.25">
      <c r="C45" s="87" t="s">
        <v>257</v>
      </c>
      <c r="D45" s="97">
        <v>20</v>
      </c>
    </row>
    <row r="46" spans="3:4" ht="15.75" x14ac:dyDescent="0.25">
      <c r="C46" s="87" t="s">
        <v>258</v>
      </c>
      <c r="D46" s="88">
        <v>30</v>
      </c>
    </row>
    <row r="47" spans="3:4" ht="31.5" x14ac:dyDescent="0.25">
      <c r="C47" s="87" t="s">
        <v>259</v>
      </c>
      <c r="D47" s="88">
        <v>35</v>
      </c>
    </row>
    <row r="48" spans="3:4" ht="31.5" x14ac:dyDescent="0.25">
      <c r="C48" s="101" t="s">
        <v>260</v>
      </c>
      <c r="D48" s="91">
        <v>35</v>
      </c>
    </row>
    <row r="49" spans="3:4" ht="31.5" x14ac:dyDescent="0.25">
      <c r="C49" s="101" t="s">
        <v>261</v>
      </c>
      <c r="D49" s="91">
        <v>45</v>
      </c>
    </row>
    <row r="50" spans="3:4" ht="31.5" x14ac:dyDescent="0.25">
      <c r="C50" s="101" t="s">
        <v>262</v>
      </c>
      <c r="D50" s="91">
        <v>20</v>
      </c>
    </row>
    <row r="51" spans="3:4" ht="15.75" x14ac:dyDescent="0.25">
      <c r="C51" s="101" t="s">
        <v>263</v>
      </c>
      <c r="D51" s="91">
        <v>70</v>
      </c>
    </row>
    <row r="52" spans="3:4" ht="31.5" x14ac:dyDescent="0.25">
      <c r="C52" s="101" t="s">
        <v>264</v>
      </c>
      <c r="D52" s="91">
        <v>25</v>
      </c>
    </row>
    <row r="53" spans="3:4" ht="47.25" x14ac:dyDescent="0.25">
      <c r="C53" s="90" t="s">
        <v>265</v>
      </c>
      <c r="D53" s="88">
        <v>40</v>
      </c>
    </row>
    <row r="54" spans="3:4" ht="63" x14ac:dyDescent="0.25">
      <c r="C54" s="98" t="s">
        <v>266</v>
      </c>
      <c r="D54" s="86">
        <v>20</v>
      </c>
    </row>
    <row r="55" spans="3:4" ht="94.5" x14ac:dyDescent="0.25">
      <c r="C55" s="90" t="s">
        <v>267</v>
      </c>
      <c r="D55" s="88">
        <v>20</v>
      </c>
    </row>
    <row r="56" spans="3:4" ht="32.25" thickBot="1" x14ac:dyDescent="0.3">
      <c r="C56" s="93" t="s">
        <v>268</v>
      </c>
      <c r="D56" s="91">
        <v>100</v>
      </c>
    </row>
    <row r="57" spans="3:4" ht="16.5" thickBot="1" x14ac:dyDescent="0.3">
      <c r="C57" s="102" t="s">
        <v>269</v>
      </c>
    </row>
    <row r="58" spans="3:4" ht="15.75" thickBot="1" x14ac:dyDescent="0.3">
      <c r="C58" s="103"/>
    </row>
  </sheetData>
  <autoFilter ref="C10:D10" xr:uid="{74C84C5B-23F8-4843-81E3-A17DBE2EE2DD}"/>
  <mergeCells count="4">
    <mergeCell ref="C5:F5"/>
    <mergeCell ref="C6:F6"/>
    <mergeCell ref="C7:F7"/>
    <mergeCell ref="C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ZP I stopnia</vt:lpstr>
      <vt:lpstr>ZP II stopnia</vt:lpstr>
      <vt:lpstr>Elekrtroradiologia I st</vt:lpstr>
      <vt:lpstr>Elekrtoradiologia II st</vt:lpstr>
      <vt:lpstr>Optomertia II st.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pawlińska</dc:creator>
  <cp:lastModifiedBy>Joanna Pawlinska</cp:lastModifiedBy>
  <dcterms:created xsi:type="dcterms:W3CDTF">2025-07-04T06:30:25Z</dcterms:created>
  <dcterms:modified xsi:type="dcterms:W3CDTF">2026-07-23T08:38:40Z</dcterms:modified>
</cp:coreProperties>
</file>