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Elektroradiologia\2025\"/>
    </mc:Choice>
  </mc:AlternateContent>
  <xr:revisionPtr revIDLastSave="0" documentId="8_{47C50742-F65C-4DE4-AEDC-A5AABE8FB4EA}" xr6:coauthVersionLast="47" xr6:coauthVersionMax="47" xr10:uidLastSave="{00000000-0000-0000-0000-000000000000}"/>
  <bookViews>
    <workbookView xWindow="2205" yWindow="2205" windowWidth="28800" windowHeight="15345" xr2:uid="{00000000-000D-0000-FFFF-FFFF00000000}"/>
  </bookViews>
  <sheets>
    <sheet name="1" sheetId="4" r:id="rId1"/>
    <sheet name="2 " sheetId="2" r:id="rId2"/>
    <sheet name="3" sheetId="3" r:id="rId3"/>
  </sheets>
  <definedNames>
    <definedName name="_xlnm.Print_Area" localSheetId="0">'1'!$A$6:$AO$42</definedName>
    <definedName name="_xlnm.Print_Area" localSheetId="1">'2 '!$A$5:$AO$43</definedName>
    <definedName name="Rodzaj_zajęć" localSheetId="1">'2 '!$A$4:$A$6</definedName>
    <definedName name="Rodzaje_zajec" localSheetId="1">'2 '!$A$4:$A$6</definedName>
    <definedName name="Rodzaje_zajęć">'2 '!$A$4:$A$6</definedName>
    <definedName name="RodzajeZajec">'2 '!$A$4:$A$6</definedName>
    <definedName name="RodzajZajęć">'2 '!$A$4:$A$5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33" i="3" l="1"/>
  <c r="AO33" i="2"/>
  <c r="S33" i="3"/>
  <c r="R33" i="3"/>
  <c r="S27" i="2"/>
  <c r="S28" i="2"/>
  <c r="S29" i="2"/>
  <c r="S30" i="2"/>
  <c r="S31" i="2"/>
  <c r="S32" i="2"/>
  <c r="S33" i="2"/>
  <c r="R27" i="2"/>
  <c r="R28" i="2"/>
  <c r="R29" i="2"/>
  <c r="R30" i="2"/>
  <c r="R31" i="2"/>
  <c r="R32" i="2"/>
  <c r="R33" i="2"/>
  <c r="AK20" i="3" l="1"/>
  <c r="AK21" i="3"/>
  <c r="AK23" i="3"/>
  <c r="AO23" i="3"/>
  <c r="AO18" i="2"/>
  <c r="AO25" i="3" l="1"/>
  <c r="S25" i="3"/>
  <c r="AN25" i="3" s="1"/>
  <c r="R25" i="3"/>
  <c r="AO30" i="3"/>
  <c r="AK30" i="3"/>
  <c r="AN30" i="3" s="1"/>
  <c r="AN21" i="3"/>
  <c r="AO32" i="3"/>
  <c r="AK28" i="3"/>
  <c r="AK29" i="3"/>
  <c r="AK31" i="3"/>
  <c r="AK32" i="3"/>
  <c r="AN32" i="3" s="1"/>
  <c r="AK34" i="3"/>
  <c r="AK27" i="3"/>
  <c r="AK26" i="3"/>
  <c r="S22" i="3"/>
  <c r="S23" i="3"/>
  <c r="S24" i="3"/>
  <c r="R22" i="3"/>
  <c r="R23" i="3"/>
  <c r="R24" i="3"/>
  <c r="AO19" i="3" l="1"/>
  <c r="AO20" i="3"/>
  <c r="AO21" i="3"/>
  <c r="AO22" i="3"/>
  <c r="AO24" i="3"/>
  <c r="AO26" i="3"/>
  <c r="AN22" i="3"/>
  <c r="AN23" i="3"/>
  <c r="AN24" i="3"/>
  <c r="AN26" i="3"/>
  <c r="S20" i="3"/>
  <c r="AN20" i="3" s="1"/>
  <c r="R20" i="3"/>
  <c r="S19" i="3"/>
  <c r="AN19" i="3" s="1"/>
  <c r="R19" i="3"/>
  <c r="AO32" i="2"/>
  <c r="AJ32" i="2"/>
  <c r="AK32" i="2"/>
  <c r="AN32" i="2" s="1"/>
  <c r="AK27" i="2"/>
  <c r="AN27" i="2" s="1"/>
  <c r="AJ27" i="2"/>
  <c r="AO26" i="2"/>
  <c r="AO25" i="2"/>
  <c r="S25" i="2"/>
  <c r="AN25" i="2" s="1"/>
  <c r="S26" i="2"/>
  <c r="AN26" i="2" s="1"/>
  <c r="R25" i="2"/>
  <c r="R26" i="2"/>
  <c r="S18" i="2"/>
  <c r="AN18" i="2" s="1"/>
  <c r="R18" i="2"/>
  <c r="AK27" i="4" l="1"/>
  <c r="AN27" i="4" s="1"/>
  <c r="AJ27" i="4"/>
  <c r="AO27" i="4"/>
  <c r="AO25" i="4"/>
  <c r="S25" i="4"/>
  <c r="AN25" i="4" s="1"/>
  <c r="R25" i="4"/>
  <c r="AO34" i="2" l="1"/>
  <c r="AK34" i="2"/>
  <c r="AJ34" i="2"/>
  <c r="AO34" i="3"/>
  <c r="AN34" i="3"/>
  <c r="AO18" i="3"/>
  <c r="S18" i="3"/>
  <c r="AN18" i="3" s="1"/>
  <c r="R18" i="3"/>
  <c r="AO23" i="2"/>
  <c r="AK23" i="2"/>
  <c r="AJ23" i="2"/>
  <c r="S23" i="2"/>
  <c r="R23" i="2"/>
  <c r="AO24" i="2"/>
  <c r="AK24" i="2"/>
  <c r="AJ24" i="2"/>
  <c r="S24" i="2"/>
  <c r="R24" i="2"/>
  <c r="AO21" i="2"/>
  <c r="AK21" i="2"/>
  <c r="AJ21" i="2"/>
  <c r="S21" i="2"/>
  <c r="R21" i="2"/>
  <c r="AO29" i="2"/>
  <c r="AK29" i="2"/>
  <c r="AJ29" i="2"/>
  <c r="AO28" i="2"/>
  <c r="AK28" i="2"/>
  <c r="AJ28" i="2"/>
  <c r="AO24" i="4"/>
  <c r="AK24" i="4"/>
  <c r="AJ24" i="4"/>
  <c r="S24" i="4"/>
  <c r="R24" i="4"/>
  <c r="AO23" i="4"/>
  <c r="AK23" i="4"/>
  <c r="AJ23" i="4"/>
  <c r="S23" i="4"/>
  <c r="AN23" i="4" s="1"/>
  <c r="R23" i="4"/>
  <c r="AO22" i="4"/>
  <c r="S22" i="4"/>
  <c r="R22" i="4"/>
  <c r="AO26" i="4"/>
  <c r="S26" i="4"/>
  <c r="R26" i="4"/>
  <c r="AO31" i="4"/>
  <c r="AK31" i="4"/>
  <c r="AJ31" i="4"/>
  <c r="S31" i="4"/>
  <c r="R31" i="4"/>
  <c r="AO30" i="4"/>
  <c r="AK30" i="4"/>
  <c r="AJ30" i="4"/>
  <c r="S30" i="4"/>
  <c r="R30" i="4"/>
  <c r="AO29" i="3"/>
  <c r="AJ31" i="2"/>
  <c r="AK31" i="2"/>
  <c r="AO31" i="2"/>
  <c r="AN24" i="2" l="1"/>
  <c r="AN31" i="4"/>
  <c r="AN23" i="2"/>
  <c r="AN34" i="2"/>
  <c r="AN21" i="2"/>
  <c r="AN24" i="4"/>
  <c r="AN26" i="4"/>
  <c r="AN22" i="4"/>
  <c r="AN30" i="4"/>
  <c r="AN29" i="2"/>
  <c r="AN28" i="2"/>
  <c r="AN29" i="3"/>
  <c r="AN31" i="2"/>
  <c r="AM35" i="4" l="1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AO34" i="4"/>
  <c r="AK34" i="4"/>
  <c r="AJ34" i="4"/>
  <c r="AO33" i="4"/>
  <c r="AK33" i="4"/>
  <c r="AJ33" i="4"/>
  <c r="S33" i="4"/>
  <c r="AO32" i="4"/>
  <c r="AK32" i="4"/>
  <c r="AJ32" i="4"/>
  <c r="S32" i="4"/>
  <c r="R32" i="4"/>
  <c r="AO29" i="4"/>
  <c r="AK29" i="4"/>
  <c r="AJ29" i="4"/>
  <c r="S29" i="4"/>
  <c r="R29" i="4"/>
  <c r="AO28" i="4"/>
  <c r="AK28" i="4"/>
  <c r="AJ28" i="4"/>
  <c r="S28" i="4"/>
  <c r="R28" i="4"/>
  <c r="AO21" i="4"/>
  <c r="S21" i="4"/>
  <c r="R21" i="4"/>
  <c r="AO20" i="4"/>
  <c r="S20" i="4"/>
  <c r="R20" i="4"/>
  <c r="AO19" i="4"/>
  <c r="S19" i="4"/>
  <c r="R19" i="4"/>
  <c r="AO18" i="4"/>
  <c r="S18" i="4"/>
  <c r="R18" i="4"/>
  <c r="AO17" i="4"/>
  <c r="S17" i="4"/>
  <c r="R17" i="4"/>
  <c r="S17" i="3"/>
  <c r="R17" i="3"/>
  <c r="AK19" i="2"/>
  <c r="AK35" i="2"/>
  <c r="AK20" i="2"/>
  <c r="AK22" i="2"/>
  <c r="AK30" i="2"/>
  <c r="AK17" i="2"/>
  <c r="AJ19" i="2"/>
  <c r="AJ35" i="2"/>
  <c r="AJ20" i="2"/>
  <c r="AJ22" i="2"/>
  <c r="AJ30" i="2"/>
  <c r="AJ17" i="2"/>
  <c r="R19" i="2"/>
  <c r="R20" i="2"/>
  <c r="R22" i="2"/>
  <c r="R17" i="2"/>
  <c r="S19" i="2"/>
  <c r="S20" i="2"/>
  <c r="S22" i="2"/>
  <c r="AN29" i="4" l="1"/>
  <c r="AN32" i="4"/>
  <c r="AN21" i="4"/>
  <c r="AN18" i="4"/>
  <c r="AN19" i="4"/>
  <c r="AN34" i="4"/>
  <c r="AN17" i="4"/>
  <c r="AN28" i="4"/>
  <c r="AO35" i="4"/>
  <c r="AJ35" i="4"/>
  <c r="R35" i="4"/>
  <c r="AK35" i="4"/>
  <c r="AN33" i="4"/>
  <c r="AN20" i="4"/>
  <c r="S35" i="4"/>
  <c r="AN35" i="4" l="1"/>
  <c r="AO17" i="3" l="1"/>
  <c r="AO27" i="3"/>
  <c r="AO28" i="3"/>
  <c r="AO31" i="3"/>
  <c r="AO19" i="2"/>
  <c r="AO35" i="2"/>
  <c r="AO20" i="2"/>
  <c r="AO22" i="2"/>
  <c r="AO30" i="2"/>
  <c r="AO17" i="2"/>
  <c r="N36" i="2" l="1"/>
  <c r="AN31" i="3"/>
  <c r="AN28" i="3"/>
  <c r="AN27" i="3"/>
  <c r="AN17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M35" i="3"/>
  <c r="AN30" i="2"/>
  <c r="AN22" i="2"/>
  <c r="AN20" i="2"/>
  <c r="AN35" i="2"/>
  <c r="AN19" i="2"/>
  <c r="D36" i="2"/>
  <c r="E36" i="2"/>
  <c r="F36" i="2"/>
  <c r="G36" i="2"/>
  <c r="H36" i="2"/>
  <c r="I36" i="2"/>
  <c r="J36" i="2"/>
  <c r="K36" i="2"/>
  <c r="L36" i="2"/>
  <c r="M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M36" i="2"/>
  <c r="AO35" i="3" l="1"/>
  <c r="P36" i="2"/>
  <c r="Q36" i="2"/>
  <c r="AO36" i="2"/>
  <c r="S35" i="3"/>
  <c r="AK35" i="3"/>
  <c r="AJ35" i="3"/>
  <c r="R35" i="3"/>
  <c r="AJ36" i="2"/>
  <c r="AK36" i="2"/>
  <c r="R36" i="2" l="1"/>
  <c r="O36" i="2"/>
  <c r="S17" i="2"/>
  <c r="AN35" i="3"/>
  <c r="AN17" i="2" l="1"/>
  <c r="S36" i="2"/>
  <c r="AN36" i="2" s="1"/>
</calcChain>
</file>

<file path=xl/sharedStrings.xml><?xml version="1.0" encoding="utf-8"?>
<sst xmlns="http://schemas.openxmlformats.org/spreadsheetml/2006/main" count="352" uniqueCount="113">
  <si>
    <t>Szczegółowy Program Studiów na rok akademicki 2025/2026</t>
  </si>
  <si>
    <t>Wydział Nauk o Zdrowiu</t>
  </si>
  <si>
    <r>
      <t xml:space="preserve">Kierunek </t>
    </r>
    <r>
      <rPr>
        <sz val="11"/>
        <color rgb="FFFF0000"/>
        <rFont val="Arial"/>
        <family val="2"/>
        <charset val="238"/>
      </rPr>
      <t>ELEKTRORADIOLOGIA</t>
    </r>
    <r>
      <rPr>
        <b/>
        <sz val="11"/>
        <color rgb="FFFF0000"/>
        <rFont val="Arial"/>
        <family val="2"/>
        <charset val="238"/>
      </rPr>
      <t xml:space="preserve"> I </t>
    </r>
    <r>
      <rPr>
        <b/>
        <sz val="11"/>
        <color rgb="FFC00000"/>
        <rFont val="Arial"/>
        <family val="2"/>
        <charset val="238"/>
      </rPr>
      <t>stopień</t>
    </r>
  </si>
  <si>
    <t>Rok studiów pierwszy</t>
  </si>
  <si>
    <t>Forma studiów stacjonarne</t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</si>
  <si>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2025/2026</t>
    </r>
  </si>
  <si>
    <t>Lp</t>
  </si>
  <si>
    <t>Przedmiot (nazwa)</t>
  </si>
  <si>
    <t>semestr zimowy</t>
  </si>
  <si>
    <t>semestr letni</t>
  </si>
  <si>
    <t>SUMA GODZIN DYDAKTYCZNYCH</t>
  </si>
  <si>
    <t>SUMA PUNKTÓW ECTS ZA PRZEDMIOT</t>
  </si>
  <si>
    <t>Rodzaj zajęć (obowiązkowe / wolnego wyboru / ograniczonego wyboru)</t>
  </si>
  <si>
    <t>wykład (WY)</t>
  </si>
  <si>
    <t>seminarium (SE)</t>
  </si>
  <si>
    <t>ćwiczenia audytoryjne (CA)</t>
  </si>
  <si>
    <t>ćwiczenia kierunkowe - niekliniczne (CN)</t>
  </si>
  <si>
    <t>ćwiczenia w warunkach symulowanych (CS)</t>
  </si>
  <si>
    <t>ćwiczenia laboratoryjne (CL)</t>
  </si>
  <si>
    <t>ćwiczenia kliniczne (CK)</t>
  </si>
  <si>
    <r>
      <t xml:space="preserve">zajęcia praktyczne przy pacjencie (PP)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</si>
  <si>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</t>
    </r>
    <r>
      <rPr>
        <sz val="10"/>
        <rFont val="Calibri"/>
        <family val="2"/>
        <charset val="238"/>
      </rPr>
      <t>²</t>
    </r>
  </si>
  <si>
    <t>lektoraty (LE)</t>
  </si>
  <si>
    <t>e-learning (EL)</t>
  </si>
  <si>
    <t>zajęcia wychowania fizycznego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</si>
  <si>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</si>
  <si>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</si>
  <si>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</si>
  <si>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</si>
  <si>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</si>
  <si>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</si>
  <si>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</si>
  <si>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</si>
  <si>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t>obowiązkowe</t>
  </si>
  <si>
    <t>Anatomia prawidłowa</t>
  </si>
  <si>
    <t>zal/o</t>
  </si>
  <si>
    <t>ograniczonego wyboru</t>
  </si>
  <si>
    <t>Edukacja informacyjna/ Technologia informacyjna</t>
  </si>
  <si>
    <t>zal</t>
  </si>
  <si>
    <t xml:space="preserve">Podsatwy filozofia/ podstawy etyki w medycynie </t>
  </si>
  <si>
    <t>Biofizyka z elementami radiobiolgii</t>
  </si>
  <si>
    <t xml:space="preserve">Pierwsza pomoc </t>
  </si>
  <si>
    <t xml:space="preserve">Fizjologia </t>
  </si>
  <si>
    <t>egz</t>
  </si>
  <si>
    <t xml:space="preserve">Język obcy </t>
  </si>
  <si>
    <t>Wychowanie Fizyczne</t>
  </si>
  <si>
    <t xml:space="preserve">Aparatura w radiologii konwencjoinalnej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</si>
  <si>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</si>
  <si>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</si>
  <si>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</si>
  <si>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</si>
  <si>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</si>
  <si>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 xml:space="preserve">Telemedycyna i e- zdrowie </t>
  </si>
  <si>
    <t>Psychologia zdrowia/psychologia chorego</t>
  </si>
  <si>
    <t>pratktyka zawodowa 1</t>
  </si>
  <si>
    <t>praktyka zawodowa 2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</si>
  <si>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</si>
  <si>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</si>
  <si>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</t>
    </r>
  </si>
  <si>
    <t>………………………………………………</t>
  </si>
  <si>
    <t>Uzgodniono z Samorządem</t>
  </si>
  <si>
    <t>Sporządził</t>
  </si>
  <si>
    <t>data i podpis Dziekana Wydziału</t>
  </si>
  <si>
    <t>Szczegółowy Program Studiów na rok akademicki 2026/2027</t>
  </si>
  <si>
    <t>Rok studiów drugi</t>
  </si>
  <si>
    <t>Techniki elektrofizjologii - elektroencfalografii (EEG), elektromiografii (EMG) i elektroneurografii ( ENG)</t>
  </si>
  <si>
    <t xml:space="preserve">Epidemiologia/zdrowie populacyjne  </t>
  </si>
  <si>
    <t xml:space="preserve">Organizacja pracy w prcowniach diagnostyki obrazowej </t>
  </si>
  <si>
    <t>Prawo (prawo medyczne, atomowe, prawa pacjenta, bezpieczestwo danych)</t>
  </si>
  <si>
    <t>Bezpieczeństwo pacjenta z elementami komunikacji interpersonalnej</t>
  </si>
  <si>
    <t>Podstawy radiologii pediatrycznej  </t>
  </si>
  <si>
    <t>Zajęcia praktyczne: radiodiagnostyka</t>
  </si>
  <si>
    <t>Język obcy </t>
  </si>
  <si>
    <t>Aparatura TK</t>
  </si>
  <si>
    <t>Podstawy fizyczne i techniczne TK</t>
  </si>
  <si>
    <t>Zastosowanie kliniczne (metodyka badań)  TK</t>
  </si>
  <si>
    <t>Podstawy Evidence-Based Medicine (EBM) i Evidence-Based Health Care (EBHC)</t>
  </si>
  <si>
    <t xml:space="preserve">Zdrowie publiczne/ogranizacja systemu ochrony zdrowia </t>
  </si>
  <si>
    <t xml:space="preserve">Podstawy radiologii stomatologiocznej </t>
  </si>
  <si>
    <t xml:space="preserve">Ochrona radiologiczna </t>
  </si>
  <si>
    <t xml:space="preserve">socjologia choroby/społeczne aspekty niepełnosprawności </t>
  </si>
  <si>
    <t>Praktyka zawodowa 3</t>
  </si>
  <si>
    <t>Praktyka zawodowa 4 (do wyboru w Zakładzie): radioterapii, radiologii, medycyny nuklearnej lub diagnostyki elektromedycznej (EKG, EMG, audiologii)</t>
  </si>
  <si>
    <t>Praktyka zawodowa 5(do wyboru w Zakładzie): radioterapii, radiologii, medycyny nuklearnej lub diagnostyki elektromedycznej (EKG, EMG, audiologii)</t>
  </si>
  <si>
    <t xml:space="preserve">doda - farnmakologia w diagniostyce obrazowej </t>
  </si>
  <si>
    <t xml:space="preserve">zajeci praktyczne w pracowni RTG cały rok  </t>
  </si>
  <si>
    <t>w drugim semestrze praktyczne z TK</t>
  </si>
  <si>
    <t>Szczegółowy Program Studiów na rok akademicki 2027/2028</t>
  </si>
  <si>
    <r>
      <t xml:space="preserve">Kierunek </t>
    </r>
    <r>
      <rPr>
        <b/>
        <sz val="11"/>
        <color rgb="FFFF0000"/>
        <rFont val="Arial"/>
        <family val="2"/>
        <charset val="238"/>
      </rPr>
      <t>ELEKTRORADIOLOGIA I stopień</t>
    </r>
  </si>
  <si>
    <t>Rok studiów trzeci</t>
  </si>
  <si>
    <t xml:space="preserve">Podstawy organizacji i zarządzania/zarządzanie zasobami ludzkimi  </t>
  </si>
  <si>
    <t>Zarządzanie jakością/systemy oceny jakości podmiotów</t>
  </si>
  <si>
    <t xml:space="preserve">Aparatura w rezeonansie megnetycznym </t>
  </si>
  <si>
    <t>Podstawy fizyczne i techniczne  rezonasu megnetycznego (MR)</t>
  </si>
  <si>
    <t xml:space="preserve">Zastosowanie kliniczne (metodyka badań)  MR </t>
  </si>
  <si>
    <t>Zajęcia praktyczne: Tomografia komputerowa (TK) </t>
  </si>
  <si>
    <t>Zajęcia praktyczne: Rezonans magnetyczny (MR) </t>
  </si>
  <si>
    <t xml:space="preserve">oraniczonego wyboru </t>
  </si>
  <si>
    <t xml:space="preserve">Ekonomika zdrowia/promocja zdrowia i edukacja zdrowotna </t>
  </si>
  <si>
    <t>Podstawy densytometrii</t>
  </si>
  <si>
    <t xml:space="preserve">Podstawy farmakologii radiologicznej </t>
  </si>
  <si>
    <t>Informatyka radiologiczna-sieci, PACS, DICOM/ systemy informacyjne w ochronie zdrowia</t>
  </si>
  <si>
    <t xml:space="preserve">obowiązkowy </t>
  </si>
  <si>
    <t xml:space="preserve">Podstawy radiologii zabiegowej  </t>
  </si>
  <si>
    <t>Podstawy medycyny nuklearnej i diagnostyki izotopowej</t>
  </si>
  <si>
    <t>Podstawy radioterapii</t>
  </si>
  <si>
    <t>Innowacyjne metody w radiologii/ Zastosowanie sztucznej inteligencji w radiologii i elektroradiologii</t>
  </si>
  <si>
    <t xml:space="preserve">przygotowanie do egzaminu dyplomowego </t>
  </si>
  <si>
    <t>Praktyka zawodowa 6</t>
  </si>
  <si>
    <t>Praktyka zawodowa 7</t>
  </si>
  <si>
    <t>Uchwała Senatu nr 2726 z dnia 26 marca 2025 r.</t>
  </si>
  <si>
    <t>z.m. Uchwała Senatu nr 2773 z dnia 25 czerwca 2025 r.</t>
  </si>
  <si>
    <r>
      <t xml:space="preserve"> z.m. Uchwała Senatu nr </t>
    </r>
    <r>
      <rPr>
        <sz val="11"/>
        <color rgb="FF000000"/>
        <rFont val="Aptos"/>
        <family val="2"/>
      </rPr>
      <t>2949</t>
    </r>
    <r>
      <rPr>
        <sz val="11"/>
        <rFont val="Arial"/>
        <family val="2"/>
        <charset val="238"/>
      </rPr>
      <t xml:space="preserve"> z dnia 30 </t>
    </r>
    <r>
      <rPr>
        <sz val="11"/>
        <color rgb="FF000000"/>
        <rFont val="Aptos"/>
        <family val="2"/>
      </rPr>
      <t>września 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</si>
</sst>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/>
    <xf numFmtId="0" fontId="1" fillId="0" borderId="7" xfId="0" applyFont="1" applyBorder="1" applyAlignment="1">
      <alignment textRotation="90"/>
    </xf>
    <xf numFmtId="0" fontId="1" fillId="0" borderId="8" xfId="0" applyFont="1" applyBorder="1" applyAlignment="1">
      <alignment textRotation="90"/>
    </xf>
    <xf numFmtId="0" fontId="1" fillId="0" borderId="9" xfId="0" applyFont="1" applyBorder="1" applyAlignment="1">
      <alignment textRotation="90"/>
    </xf>
    <xf numFmtId="0" fontId="1" fillId="0" borderId="1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9" xfId="0" applyFont="1" applyBorder="1" applyAlignment="1">
      <alignment textRotation="90"/>
    </xf>
    <xf numFmtId="164" fontId="7" fillId="0" borderId="6" xfId="0" applyNumberFormat="1" applyFont="1" applyBorder="1"/>
    <xf numFmtId="164" fontId="7" fillId="0" borderId="10" xfId="0" applyNumberFormat="1" applyFont="1" applyBorder="1"/>
    <xf numFmtId="164" fontId="7" fillId="0" borderId="2" xfId="0" applyNumberFormat="1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164" fontId="0" fillId="0" borderId="23" xfId="0" applyNumberFormat="1" applyBorder="1"/>
    <xf numFmtId="164" fontId="0" fillId="0" borderId="27" xfId="0" applyNumberFormat="1" applyBorder="1"/>
    <xf numFmtId="164" fontId="0" fillId="0" borderId="24" xfId="0" applyNumberFormat="1" applyBorder="1"/>
    <xf numFmtId="164" fontId="0" fillId="0" borderId="21" xfId="0" applyNumberFormat="1" applyBorder="1"/>
    <xf numFmtId="164" fontId="0" fillId="0" borderId="6" xfId="0" applyNumberFormat="1" applyBorder="1"/>
    <xf numFmtId="0" fontId="0" fillId="0" borderId="6" xfId="0" applyBorder="1"/>
    <xf numFmtId="164" fontId="0" fillId="0" borderId="26" xfId="0" applyNumberFormat="1" applyBorder="1"/>
    <xf numFmtId="164" fontId="0" fillId="0" borderId="20" xfId="0" applyNumberFormat="1" applyBorder="1"/>
    <xf numFmtId="164" fontId="0" fillId="0" borderId="25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7" fillId="0" borderId="32" xfId="0" applyNumberFormat="1" applyFont="1" applyBorder="1"/>
    <xf numFmtId="164" fontId="0" fillId="0" borderId="5" xfId="0" applyNumberFormat="1" applyBorder="1"/>
    <xf numFmtId="0" fontId="7" fillId="0" borderId="6" xfId="0" applyFont="1" applyBorder="1"/>
    <xf numFmtId="164" fontId="0" fillId="0" borderId="35" xfId="0" applyNumberFormat="1" applyBorder="1"/>
    <xf numFmtId="0" fontId="0" fillId="0" borderId="21" xfId="0" applyBorder="1" applyAlignment="1">
      <alignment wrapText="1"/>
    </xf>
    <xf numFmtId="164" fontId="0" fillId="0" borderId="22" xfId="0" applyNumberFormat="1" applyBorder="1"/>
    <xf numFmtId="164" fontId="0" fillId="0" borderId="3" xfId="0" applyNumberFormat="1" applyBorder="1"/>
    <xf numFmtId="164" fontId="0" fillId="0" borderId="33" xfId="0" applyNumberFormat="1" applyBorder="1"/>
    <xf numFmtId="164" fontId="0" fillId="0" borderId="10" xfId="0" applyNumberFormat="1" applyBorder="1"/>
    <xf numFmtId="0" fontId="0" fillId="0" borderId="10" xfId="0" applyBorder="1"/>
    <xf numFmtId="0" fontId="1" fillId="0" borderId="21" xfId="0" applyFont="1" applyBorder="1" applyAlignment="1">
      <alignment wrapText="1"/>
    </xf>
    <xf numFmtId="164" fontId="0" fillId="0" borderId="36" xfId="0" applyNumberFormat="1" applyBorder="1"/>
    <xf numFmtId="0" fontId="2" fillId="0" borderId="5" xfId="0" applyFont="1" applyBorder="1" applyAlignment="1">
      <alignment horizontal="right"/>
    </xf>
    <xf numFmtId="0" fontId="0" fillId="0" borderId="20" xfId="0" applyBorder="1" applyAlignment="1">
      <alignment horizontal="center" vertical="center"/>
    </xf>
    <xf numFmtId="164" fontId="7" fillId="0" borderId="3" xfId="0" applyNumberFormat="1" applyFont="1" applyBorder="1"/>
    <xf numFmtId="164" fontId="7" fillId="0" borderId="34" xfId="0" applyNumberFormat="1" applyFont="1" applyBorder="1"/>
    <xf numFmtId="164" fontId="7" fillId="0" borderId="37" xfId="0" applyNumberFormat="1" applyFont="1" applyBorder="1"/>
    <xf numFmtId="164" fontId="7" fillId="0" borderId="14" xfId="0" applyNumberFormat="1" applyFont="1" applyBorder="1"/>
    <xf numFmtId="164" fontId="2" fillId="0" borderId="39" xfId="0" applyNumberFormat="1" applyFont="1" applyBorder="1"/>
    <xf numFmtId="164" fontId="2" fillId="0" borderId="40" xfId="0" applyNumberFormat="1" applyFont="1" applyBorder="1"/>
    <xf numFmtId="164" fontId="2" fillId="0" borderId="41" xfId="0" applyNumberFormat="1" applyFont="1" applyBorder="1"/>
    <xf numFmtId="164" fontId="2" fillId="0" borderId="42" xfId="0" applyNumberFormat="1" applyFont="1" applyBorder="1"/>
    <xf numFmtId="164" fontId="2" fillId="0" borderId="43" xfId="0" applyNumberFormat="1" applyFont="1" applyBorder="1"/>
    <xf numFmtId="164" fontId="2" fillId="0" borderId="44" xfId="0" applyNumberFormat="1" applyFont="1" applyBorder="1"/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" fillId="0" borderId="6" xfId="0" applyFont="1" applyBorder="1"/>
    <xf numFmtId="0" fontId="0" fillId="0" borderId="46" xfId="0" applyBorder="1" applyAlignment="1">
      <alignment horizontal="center" vertical="center"/>
    </xf>
    <xf numFmtId="164" fontId="0" fillId="0" borderId="46" xfId="0" applyNumberFormat="1" applyBorder="1"/>
    <xf numFmtId="164" fontId="2" fillId="0" borderId="46" xfId="0" applyNumberFormat="1" applyFont="1" applyBorder="1"/>
    <xf numFmtId="0" fontId="1" fillId="0" borderId="46" xfId="0" applyFont="1" applyBorder="1"/>
    <xf numFmtId="0" fontId="0" fillId="0" borderId="10" xfId="0" applyBorder="1" applyAlignment="1">
      <alignment horizontal="center" vertical="center"/>
    </xf>
    <xf numFmtId="164" fontId="2" fillId="0" borderId="47" xfId="0" applyNumberFormat="1" applyFont="1" applyBorder="1"/>
    <xf numFmtId="164" fontId="2" fillId="0" borderId="48" xfId="0" applyNumberFormat="1" applyFont="1" applyBorder="1"/>
    <xf numFmtId="0" fontId="0" fillId="0" borderId="45" xfId="0" applyBorder="1" applyAlignment="1">
      <alignment horizontal="center" vertical="center"/>
    </xf>
    <xf numFmtId="164" fontId="0" fillId="0" borderId="49" xfId="0" applyNumberFormat="1" applyBorder="1"/>
    <xf numFmtId="164" fontId="0" fillId="0" borderId="50" xfId="0" applyNumberFormat="1" applyBorder="1"/>
    <xf numFmtId="164" fontId="0" fillId="0" borderId="45" xfId="0" applyNumberFormat="1" applyBorder="1"/>
    <xf numFmtId="0" fontId="0" fillId="0" borderId="45" xfId="0" applyBorder="1"/>
    <xf numFmtId="164" fontId="7" fillId="0" borderId="45" xfId="0" applyNumberFormat="1" applyFont="1" applyBorder="1"/>
    <xf numFmtId="164" fontId="0" fillId="0" borderId="17" xfId="0" applyNumberFormat="1" applyBorder="1"/>
    <xf numFmtId="164" fontId="7" fillId="0" borderId="51" xfId="0" applyNumberFormat="1" applyFont="1" applyBorder="1"/>
    <xf numFmtId="0" fontId="1" fillId="0" borderId="4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5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" fillId="0" borderId="54" xfId="0" applyFont="1" applyBorder="1" applyAlignment="1">
      <alignment wrapText="1"/>
    </xf>
    <xf numFmtId="164" fontId="0" fillId="0" borderId="56" xfId="0" applyNumberFormat="1" applyBorder="1"/>
    <xf numFmtId="164" fontId="0" fillId="0" borderId="54" xfId="0" applyNumberFormat="1" applyBorder="1"/>
    <xf numFmtId="0" fontId="0" fillId="0" borderId="54" xfId="0" applyBorder="1"/>
    <xf numFmtId="164" fontId="7" fillId="0" borderId="54" xfId="0" applyNumberFormat="1" applyFont="1" applyBorder="1"/>
    <xf numFmtId="164" fontId="2" fillId="0" borderId="54" xfId="0" applyNumberFormat="1" applyFont="1" applyBorder="1"/>
    <xf numFmtId="0" fontId="1" fillId="0" borderId="54" xfId="0" applyFont="1" applyBorder="1"/>
    <xf numFmtId="0" fontId="0" fillId="0" borderId="57" xfId="0" applyBorder="1" applyAlignment="1">
      <alignment horizontal="center" vertical="center"/>
    </xf>
    <xf numFmtId="164" fontId="6" fillId="0" borderId="11" xfId="0" applyNumberFormat="1" applyFont="1" applyBorder="1"/>
    <xf numFmtId="0" fontId="7" fillId="0" borderId="45" xfId="0" applyFont="1" applyBorder="1"/>
    <xf numFmtId="164" fontId="0" fillId="0" borderId="51" xfId="0" applyNumberFormat="1" applyBorder="1"/>
    <xf numFmtId="0" fontId="1" fillId="0" borderId="53" xfId="0" applyFont="1" applyBorder="1"/>
    <xf numFmtId="0" fontId="0" fillId="0" borderId="62" xfId="0" applyBorder="1"/>
    <xf numFmtId="164" fontId="0" fillId="0" borderId="0" xfId="0" applyNumberFormat="1"/>
    <xf numFmtId="164" fontId="0" fillId="0" borderId="63" xfId="0" applyNumberFormat="1" applyBorder="1"/>
    <xf numFmtId="0" fontId="1" fillId="0" borderId="6" xfId="0" applyFont="1" applyBorder="1" applyAlignment="1">
      <alignment horizontal="center" vertical="center"/>
    </xf>
    <xf numFmtId="0" fontId="1" fillId="0" borderId="45" xfId="0" applyFont="1" applyBorder="1"/>
    <xf numFmtId="0" fontId="1" fillId="0" borderId="10" xfId="0" applyFont="1" applyBorder="1"/>
    <xf numFmtId="0" fontId="1" fillId="0" borderId="32" xfId="0" applyFont="1" applyBorder="1"/>
    <xf numFmtId="0" fontId="1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2" xfId="0" applyBorder="1" applyAlignment="1">
      <alignment wrapText="1"/>
    </xf>
    <xf numFmtId="0" fontId="0" fillId="0" borderId="56" xfId="0" applyBorder="1"/>
    <xf numFmtId="164" fontId="2" fillId="0" borderId="6" xfId="0" applyNumberFormat="1" applyFont="1" applyBorder="1"/>
    <xf numFmtId="164" fontId="0" fillId="0" borderId="6" xfId="0" applyNumberFormat="1" applyBorder="1" applyAlignment="1">
      <alignment horizontal="left"/>
    </xf>
    <xf numFmtId="0" fontId="1" fillId="0" borderId="55" xfId="0" applyFont="1" applyBorder="1"/>
    <xf numFmtId="164" fontId="0" fillId="0" borderId="55" xfId="0" applyNumberFormat="1" applyBorder="1"/>
    <xf numFmtId="164" fontId="7" fillId="0" borderId="62" xfId="0" applyNumberFormat="1" applyFont="1" applyBorder="1"/>
    <xf numFmtId="0" fontId="1" fillId="0" borderId="65" xfId="0" applyFont="1" applyBorder="1"/>
    <xf numFmtId="164" fontId="7" fillId="0" borderId="66" xfId="0" applyNumberFormat="1" applyFont="1" applyBorder="1"/>
    <xf numFmtId="164" fontId="7" fillId="0" borderId="64" xfId="0" applyNumberFormat="1" applyFont="1" applyBorder="1"/>
    <xf numFmtId="0" fontId="1" fillId="0" borderId="3" xfId="0" applyFont="1" applyBorder="1" applyAlignment="1">
      <alignment wrapText="1"/>
    </xf>
    <xf numFmtId="164" fontId="0" fillId="0" borderId="2" xfId="0" applyNumberFormat="1" applyBorder="1"/>
    <xf numFmtId="0" fontId="2" fillId="0" borderId="3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1" fillId="0" borderId="45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0" fillId="2" borderId="10" xfId="0" applyFill="1" applyBorder="1" applyAlignment="1">
      <alignment horizontal="left" vertical="center" wrapText="1"/>
    </xf>
    <xf numFmtId="164" fontId="0" fillId="0" borderId="34" xfId="0" applyNumberFormat="1" applyBorder="1"/>
    <xf numFmtId="164" fontId="7" fillId="0" borderId="67" xfId="0" applyNumberFormat="1" applyFont="1" applyBorder="1"/>
    <xf numFmtId="164" fontId="7" fillId="0" borderId="68" xfId="0" applyNumberFormat="1" applyFont="1" applyBorder="1"/>
    <xf numFmtId="164" fontId="0" fillId="0" borderId="62" xfId="0" applyNumberFormat="1" applyBorder="1"/>
    <xf numFmtId="164" fontId="0" fillId="0" borderId="45" xfId="0" applyNumberFormat="1" applyBorder="1" applyAlignment="1">
      <alignment horizontal="left"/>
    </xf>
    <xf numFmtId="164" fontId="2" fillId="0" borderId="12" xfId="0" applyNumberFormat="1" applyFont="1" applyBorder="1"/>
    <xf numFmtId="0" fontId="0" fillId="0" borderId="45" xfId="0" applyBorder="1" applyAlignment="1">
      <alignment wrapText="1"/>
    </xf>
    <xf numFmtId="0" fontId="1" fillId="0" borderId="6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0" fillId="0" borderId="69" xfId="0" applyBorder="1" applyAlignment="1">
      <alignment wrapText="1"/>
    </xf>
    <xf numFmtId="164" fontId="0" fillId="0" borderId="70" xfId="0" applyNumberFormat="1" applyBorder="1"/>
    <xf numFmtId="164" fontId="0" fillId="0" borderId="71" xfId="0" applyNumberFormat="1" applyBorder="1"/>
    <xf numFmtId="164" fontId="0" fillId="0" borderId="72" xfId="0" applyNumberFormat="1" applyBorder="1"/>
    <xf numFmtId="164" fontId="0" fillId="0" borderId="69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textRotation="90"/>
    </xf>
    <xf numFmtId="0" fontId="1" fillId="0" borderId="75" xfId="0" applyFont="1" applyBorder="1" applyAlignment="1">
      <alignment textRotation="90"/>
    </xf>
    <xf numFmtId="0" fontId="1" fillId="0" borderId="76" xfId="0" applyFont="1" applyBorder="1" applyAlignment="1">
      <alignment textRotation="90"/>
    </xf>
    <xf numFmtId="0" fontId="7" fillId="0" borderId="76" xfId="0" applyFont="1" applyBorder="1" applyAlignment="1">
      <alignment textRotation="90"/>
    </xf>
    <xf numFmtId="0" fontId="2" fillId="0" borderId="7" xfId="0" applyFont="1" applyBorder="1" applyAlignment="1">
      <alignment horizontal="right"/>
    </xf>
    <xf numFmtId="0" fontId="0" fillId="0" borderId="77" xfId="0" applyBorder="1" applyAlignment="1">
      <alignment horizontal="center" vertical="center"/>
    </xf>
    <xf numFmtId="0" fontId="14" fillId="0" borderId="78" xfId="0" applyFont="1" applyBorder="1" applyAlignment="1">
      <alignment wrapText="1"/>
    </xf>
    <xf numFmtId="164" fontId="0" fillId="0" borderId="79" xfId="0" applyNumberFormat="1" applyBorder="1"/>
    <xf numFmtId="164" fontId="0" fillId="0" borderId="80" xfId="0" applyNumberFormat="1" applyBorder="1"/>
    <xf numFmtId="164" fontId="0" fillId="0" borderId="81" xfId="0" applyNumberFormat="1" applyBorder="1"/>
    <xf numFmtId="164" fontId="0" fillId="0" borderId="78" xfId="0" applyNumberFormat="1" applyBorder="1"/>
    <xf numFmtId="164" fontId="0" fillId="0" borderId="9" xfId="0" applyNumberFormat="1" applyBorder="1"/>
    <xf numFmtId="0" fontId="1" fillId="0" borderId="9" xfId="0" applyFont="1" applyBorder="1"/>
    <xf numFmtId="164" fontId="7" fillId="0" borderId="9" xfId="0" applyNumberFormat="1" applyFont="1" applyBorder="1"/>
    <xf numFmtId="164" fontId="0" fillId="0" borderId="7" xfId="0" applyNumberFormat="1" applyBorder="1"/>
    <xf numFmtId="0" fontId="0" fillId="0" borderId="9" xfId="0" applyBorder="1"/>
    <xf numFmtId="164" fontId="7" fillId="0" borderId="82" xfId="0" applyNumberFormat="1" applyFont="1" applyBorder="1"/>
    <xf numFmtId="164" fontId="2" fillId="0" borderId="83" xfId="0" applyNumberFormat="1" applyFont="1" applyBorder="1"/>
    <xf numFmtId="164" fontId="2" fillId="0" borderId="84" xfId="0" applyNumberFormat="1" applyFont="1" applyBorder="1"/>
    <xf numFmtId="164" fontId="2" fillId="0" borderId="1" xfId="0" applyNumberFormat="1" applyFont="1" applyBorder="1"/>
    <xf numFmtId="0" fontId="1" fillId="0" borderId="0" xfId="0" applyFont="1" applyAlignment="1">
      <alignment wrapText="1"/>
    </xf>
    <xf numFmtId="164" fontId="2" fillId="0" borderId="74" xfId="0" applyNumberFormat="1" applyFont="1" applyBorder="1"/>
    <xf numFmtId="164" fontId="2" fillId="0" borderId="85" xfId="0" applyNumberFormat="1" applyFont="1" applyBorder="1"/>
    <xf numFmtId="164" fontId="2" fillId="0" borderId="86" xfId="0" applyNumberFormat="1" applyFont="1" applyBorder="1"/>
    <xf numFmtId="164" fontId="2" fillId="0" borderId="87" xfId="0" applyNumberFormat="1" applyFont="1" applyBorder="1"/>
    <xf numFmtId="164" fontId="2" fillId="0" borderId="38" xfId="0" applyNumberFormat="1" applyFont="1" applyBorder="1"/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164" fontId="2" fillId="0" borderId="36" xfId="0" applyNumberFormat="1" applyFont="1" applyBorder="1"/>
    <xf numFmtId="164" fontId="2" fillId="0" borderId="67" xfId="0" applyNumberFormat="1" applyFont="1" applyBorder="1"/>
    <xf numFmtId="164" fontId="2" fillId="0" borderId="2" xfId="0" applyNumberFormat="1" applyFont="1" applyBorder="1"/>
    <xf numFmtId="164" fontId="2" fillId="0" borderId="14" xfId="0" applyNumberFormat="1" applyFont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textRotation="90"/>
    </xf>
    <xf numFmtId="0" fontId="1" fillId="3" borderId="9" xfId="0" applyFont="1" applyFill="1" applyBorder="1" applyAlignment="1">
      <alignment textRotation="90"/>
    </xf>
    <xf numFmtId="0" fontId="7" fillId="3" borderId="9" xfId="0" applyFont="1" applyFill="1" applyBorder="1" applyAlignment="1">
      <alignment textRotation="90"/>
    </xf>
    <xf numFmtId="0" fontId="1" fillId="3" borderId="7" xfId="0" applyFont="1" applyFill="1" applyBorder="1" applyAlignment="1">
      <alignment textRotation="90"/>
    </xf>
    <xf numFmtId="0" fontId="1" fillId="3" borderId="0" xfId="0" applyFont="1" applyFill="1"/>
    <xf numFmtId="0" fontId="2" fillId="3" borderId="5" xfId="0" applyFont="1" applyFill="1" applyBorder="1" applyAlignment="1">
      <alignment horizontal="right"/>
    </xf>
    <xf numFmtId="0" fontId="1" fillId="3" borderId="20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wrapText="1"/>
    </xf>
    <xf numFmtId="164" fontId="0" fillId="3" borderId="23" xfId="0" applyNumberFormat="1" applyFill="1" applyBorder="1"/>
    <xf numFmtId="164" fontId="0" fillId="3" borderId="21" xfId="0" applyNumberFormat="1" applyFill="1" applyBorder="1"/>
    <xf numFmtId="164" fontId="0" fillId="3" borderId="6" xfId="0" applyNumberFormat="1" applyFill="1" applyBorder="1"/>
    <xf numFmtId="0" fontId="1" fillId="3" borderId="6" xfId="0" applyFont="1" applyFill="1" applyBorder="1"/>
    <xf numFmtId="164" fontId="7" fillId="3" borderId="6" xfId="0" applyNumberFormat="1" applyFont="1" applyFill="1" applyBorder="1"/>
    <xf numFmtId="164" fontId="0" fillId="3" borderId="27" xfId="0" applyNumberFormat="1" applyFill="1" applyBorder="1"/>
    <xf numFmtId="164" fontId="0" fillId="3" borderId="20" xfId="0" applyNumberFormat="1" applyFill="1" applyBorder="1"/>
    <xf numFmtId="0" fontId="0" fillId="3" borderId="6" xfId="0" applyFill="1" applyBorder="1"/>
    <xf numFmtId="164" fontId="7" fillId="3" borderId="3" xfId="0" applyNumberFormat="1" applyFont="1" applyFill="1" applyBorder="1"/>
    <xf numFmtId="164" fontId="2" fillId="3" borderId="41" xfId="0" applyNumberFormat="1" applyFont="1" applyFill="1" applyBorder="1"/>
    <xf numFmtId="164" fontId="2" fillId="3" borderId="42" xfId="0" applyNumberFormat="1" applyFont="1" applyFill="1" applyBorder="1"/>
    <xf numFmtId="0" fontId="5" fillId="0" borderId="8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wrapText="1"/>
    </xf>
    <xf numFmtId="164" fontId="15" fillId="0" borderId="81" xfId="0" applyNumberFormat="1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right" textRotation="90"/>
    </xf>
    <xf numFmtId="0" fontId="2" fillId="0" borderId="0" xfId="0" applyFont="1" applyAlignment="1">
      <alignment horizontal="right" textRotation="90"/>
    </xf>
    <xf numFmtId="0" fontId="2" fillId="0" borderId="13" xfId="0" applyFont="1" applyBorder="1" applyAlignment="1">
      <alignment horizontal="right" textRotation="90"/>
    </xf>
    <xf numFmtId="0" fontId="2" fillId="0" borderId="38" xfId="0" applyFont="1" applyBorder="1" applyAlignment="1">
      <alignment horizontal="right" textRotation="90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EC41-0970-4859-BBBA-11AFFD6A7D4A}">
  <sheetPr>
    <pageSetUpPr fitToPage="1"/>
  </sheetPr>
  <dimension ref="A2:AO42"/>
  <sheetViews>
    <sheetView tabSelected="1" zoomScale="78" zoomScaleNormal="78" workbookViewId="0">
      <selection activeCell="Y10" sqref="Y10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7" width="5.7109375" style="4" customWidth="1"/>
    <col min="18" max="19" width="7.7109375" style="4" customWidth="1"/>
    <col min="20" max="20" width="5.7109375" style="4" customWidth="1"/>
    <col min="21" max="21" width="5.7109375" style="11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200"/>
      <c r="AK2" s="201"/>
      <c r="AL2" s="201"/>
      <c r="AM2" s="201"/>
      <c r="AN2" s="201"/>
    </row>
    <row r="4" spans="1:41" x14ac:dyDescent="0.2">
      <c r="AJ4" s="200"/>
      <c r="AK4" s="201"/>
      <c r="AL4" s="201"/>
      <c r="AM4" s="201"/>
      <c r="AN4" s="201"/>
    </row>
    <row r="6" spans="1:41" s="2" customFormat="1" ht="20.100000000000001" customHeight="1" x14ac:dyDescent="0.2">
      <c r="A6" s="202" t="s">
        <v>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</row>
    <row r="7" spans="1:41" x14ac:dyDescent="0.2">
      <c r="O7" s="4" t="s">
        <v>110</v>
      </c>
    </row>
    <row r="8" spans="1:41" s="3" customFormat="1" ht="15" customHeight="1" x14ac:dyDescent="0.25">
      <c r="A8" s="3" t="s">
        <v>1</v>
      </c>
      <c r="O8" s="3" t="s">
        <v>111</v>
      </c>
      <c r="U8" s="12"/>
      <c r="AM8" s="12"/>
    </row>
    <row r="9" spans="1:41" s="3" customFormat="1" ht="15" customHeight="1" x14ac:dyDescent="0.25">
      <c r="A9" s="3" t="s">
        <v>2</v>
      </c>
      <c r="O9" s="220" t="s">
        <v>112</v>
      </c>
      <c r="U9" s="12"/>
      <c r="AM9" s="12"/>
    </row>
    <row r="10" spans="1:41" s="3" customFormat="1" ht="15" customHeight="1" x14ac:dyDescent="0.25">
      <c r="A10" s="3" t="s">
        <v>3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3" t="s">
        <v>6</v>
      </c>
      <c r="B15" s="5"/>
      <c r="C15" s="205" t="s">
        <v>7</v>
      </c>
      <c r="D15" s="207" t="s">
        <v>8</v>
      </c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7" t="s">
        <v>9</v>
      </c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9" t="s">
        <v>10</v>
      </c>
      <c r="AO15" s="211" t="s">
        <v>11</v>
      </c>
    </row>
    <row r="16" spans="1:41" ht="233.25" thickBot="1" x14ac:dyDescent="0.25">
      <c r="A16" s="204"/>
      <c r="B16" s="10" t="s">
        <v>12</v>
      </c>
      <c r="C16" s="206"/>
      <c r="D16" s="7" t="s">
        <v>13</v>
      </c>
      <c r="E16" s="8" t="s">
        <v>14</v>
      </c>
      <c r="F16" s="9" t="s">
        <v>15</v>
      </c>
      <c r="G16" s="9" t="s">
        <v>16</v>
      </c>
      <c r="H16" s="9" t="s">
        <v>17</v>
      </c>
      <c r="I16" s="9" t="s">
        <v>18</v>
      </c>
      <c r="J16" s="9" t="s">
        <v>19</v>
      </c>
      <c r="K16" s="9" t="s">
        <v>20</v>
      </c>
      <c r="L16" s="9" t="s">
        <v>21</v>
      </c>
      <c r="M16" s="9" t="s">
        <v>22</v>
      </c>
      <c r="N16" s="9" t="s">
        <v>23</v>
      </c>
      <c r="O16" s="9" t="s">
        <v>24</v>
      </c>
      <c r="P16" s="9" t="s">
        <v>25</v>
      </c>
      <c r="Q16" s="9" t="s">
        <v>26</v>
      </c>
      <c r="R16" s="9" t="s">
        <v>27</v>
      </c>
      <c r="S16" s="9" t="s">
        <v>28</v>
      </c>
      <c r="T16" s="9" t="s">
        <v>29</v>
      </c>
      <c r="U16" s="13" t="s">
        <v>30</v>
      </c>
      <c r="V16" s="7" t="s">
        <v>13</v>
      </c>
      <c r="W16" s="9" t="s">
        <v>14</v>
      </c>
      <c r="X16" s="9" t="s">
        <v>15</v>
      </c>
      <c r="Y16" s="9" t="s">
        <v>16</v>
      </c>
      <c r="Z16" s="8" t="s">
        <v>17</v>
      </c>
      <c r="AA16" s="8" t="s">
        <v>18</v>
      </c>
      <c r="AB16" s="8" t="s">
        <v>19</v>
      </c>
      <c r="AC16" s="9" t="s">
        <v>31</v>
      </c>
      <c r="AD16" s="9" t="s">
        <v>32</v>
      </c>
      <c r="AE16" s="9" t="s">
        <v>22</v>
      </c>
      <c r="AF16" s="9" t="s">
        <v>23</v>
      </c>
      <c r="AG16" s="9" t="s">
        <v>24</v>
      </c>
      <c r="AH16" s="9" t="s">
        <v>25</v>
      </c>
      <c r="AI16" s="9" t="s">
        <v>26</v>
      </c>
      <c r="AJ16" s="9" t="s">
        <v>27</v>
      </c>
      <c r="AK16" s="9" t="s">
        <v>28</v>
      </c>
      <c r="AL16" s="9" t="s">
        <v>29</v>
      </c>
      <c r="AM16" s="13" t="s">
        <v>30</v>
      </c>
      <c r="AN16" s="210"/>
      <c r="AO16" s="212"/>
    </row>
    <row r="17" spans="1:41" ht="15" customHeight="1" thickTop="1" x14ac:dyDescent="0.2">
      <c r="A17" s="45">
        <v>1</v>
      </c>
      <c r="B17" s="98" t="s">
        <v>33</v>
      </c>
      <c r="C17" s="58" t="s">
        <v>34</v>
      </c>
      <c r="D17" s="19">
        <v>30</v>
      </c>
      <c r="E17" s="19"/>
      <c r="F17" s="21"/>
      <c r="G17" s="21">
        <v>30</v>
      </c>
      <c r="H17" s="21"/>
      <c r="I17" s="21"/>
      <c r="J17" s="21"/>
      <c r="K17" s="21"/>
      <c r="L17" s="21"/>
      <c r="M17" s="21"/>
      <c r="N17" s="21"/>
      <c r="O17" s="22"/>
      <c r="P17" s="23"/>
      <c r="Q17" s="23"/>
      <c r="R17" s="23">
        <f t="shared" ref="R17:R32" si="0">SUM(D17:P17)</f>
        <v>60</v>
      </c>
      <c r="S17" s="23">
        <f t="shared" ref="S17:S33" si="1">SUM(D17:Q17)</f>
        <v>60</v>
      </c>
      <c r="T17" s="63" t="s">
        <v>35</v>
      </c>
      <c r="U17" s="14">
        <v>4</v>
      </c>
      <c r="V17" s="34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47"/>
      <c r="AN17" s="51">
        <f t="shared" ref="AN17:AN34" si="2">S17+AK17</f>
        <v>60</v>
      </c>
      <c r="AO17" s="52">
        <f t="shared" ref="AO17:AO34" si="3">U17+AM17</f>
        <v>4</v>
      </c>
    </row>
    <row r="18" spans="1:41" ht="29.45" customHeight="1" x14ac:dyDescent="0.2">
      <c r="A18" s="45">
        <v>2</v>
      </c>
      <c r="B18" s="98" t="s">
        <v>36</v>
      </c>
      <c r="C18" s="58" t="s">
        <v>37</v>
      </c>
      <c r="D18" s="19"/>
      <c r="E18" s="19"/>
      <c r="F18" s="21"/>
      <c r="G18" s="21">
        <v>20</v>
      </c>
      <c r="H18" s="21"/>
      <c r="I18" s="21"/>
      <c r="J18" s="21"/>
      <c r="K18" s="21"/>
      <c r="L18" s="21"/>
      <c r="M18" s="21"/>
      <c r="N18" s="21"/>
      <c r="O18" s="22"/>
      <c r="P18" s="23"/>
      <c r="Q18" s="23"/>
      <c r="R18" s="23">
        <f t="shared" si="0"/>
        <v>20</v>
      </c>
      <c r="S18" s="23">
        <f t="shared" si="1"/>
        <v>20</v>
      </c>
      <c r="T18" s="63" t="s">
        <v>38</v>
      </c>
      <c r="U18" s="14">
        <v>2</v>
      </c>
      <c r="V18" s="34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7"/>
      <c r="AN18" s="53">
        <f t="shared" si="2"/>
        <v>20</v>
      </c>
      <c r="AO18" s="54">
        <f t="shared" si="3"/>
        <v>2</v>
      </c>
    </row>
    <row r="19" spans="1:41" ht="25.9" customHeight="1" x14ac:dyDescent="0.2">
      <c r="A19" s="45">
        <v>3</v>
      </c>
      <c r="B19" s="98" t="s">
        <v>36</v>
      </c>
      <c r="C19" s="58" t="s">
        <v>39</v>
      </c>
      <c r="D19" s="19">
        <v>15</v>
      </c>
      <c r="E19" s="19">
        <v>15</v>
      </c>
      <c r="F19" s="21"/>
      <c r="G19" s="21"/>
      <c r="H19" s="21"/>
      <c r="I19" s="21"/>
      <c r="J19" s="21"/>
      <c r="K19" s="21"/>
      <c r="L19" s="21"/>
      <c r="M19" s="21"/>
      <c r="N19" s="21"/>
      <c r="O19" s="22"/>
      <c r="P19" s="23"/>
      <c r="Q19" s="23"/>
      <c r="R19" s="23">
        <f t="shared" si="0"/>
        <v>30</v>
      </c>
      <c r="S19" s="23">
        <f t="shared" si="1"/>
        <v>30</v>
      </c>
      <c r="T19" s="63" t="s">
        <v>38</v>
      </c>
      <c r="U19" s="14">
        <v>2</v>
      </c>
      <c r="V19" s="34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4"/>
      <c r="AM19" s="47"/>
      <c r="AN19" s="53">
        <f t="shared" si="2"/>
        <v>30</v>
      </c>
      <c r="AO19" s="54">
        <f t="shared" si="3"/>
        <v>2</v>
      </c>
    </row>
    <row r="20" spans="1:41" ht="15" customHeight="1" thickBot="1" x14ac:dyDescent="0.25">
      <c r="A20" s="45">
        <v>4</v>
      </c>
      <c r="B20" s="60" t="s">
        <v>33</v>
      </c>
      <c r="C20" s="61" t="s">
        <v>40</v>
      </c>
      <c r="D20" s="40">
        <v>20</v>
      </c>
      <c r="E20" s="19"/>
      <c r="F20" s="21"/>
      <c r="G20" s="21">
        <v>25</v>
      </c>
      <c r="H20" s="21"/>
      <c r="I20" s="21"/>
      <c r="J20" s="21"/>
      <c r="K20" s="21"/>
      <c r="L20" s="21"/>
      <c r="M20" s="21"/>
      <c r="N20" s="25"/>
      <c r="O20" s="22"/>
      <c r="P20" s="23"/>
      <c r="Q20" s="23"/>
      <c r="R20" s="23">
        <f t="shared" si="0"/>
        <v>45</v>
      </c>
      <c r="S20" s="23">
        <f t="shared" si="1"/>
        <v>45</v>
      </c>
      <c r="T20" s="63" t="s">
        <v>35</v>
      </c>
      <c r="U20" s="14">
        <v>4</v>
      </c>
      <c r="V20" s="34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  <c r="AM20" s="47"/>
      <c r="AN20" s="53">
        <f t="shared" si="2"/>
        <v>45</v>
      </c>
      <c r="AO20" s="54">
        <f t="shared" si="3"/>
        <v>4</v>
      </c>
    </row>
    <row r="21" spans="1:41" ht="19.149999999999999" customHeight="1" thickBot="1" x14ac:dyDescent="0.25">
      <c r="A21" s="45">
        <v>5</v>
      </c>
      <c r="B21" s="60" t="s">
        <v>33</v>
      </c>
      <c r="C21" s="117" t="s">
        <v>41</v>
      </c>
      <c r="D21" s="118">
        <v>10</v>
      </c>
      <c r="E21" s="19"/>
      <c r="F21" s="21"/>
      <c r="G21" s="21"/>
      <c r="H21" s="21">
        <v>15</v>
      </c>
      <c r="I21" s="21"/>
      <c r="J21" s="21"/>
      <c r="K21" s="21"/>
      <c r="L21" s="21"/>
      <c r="M21" s="21"/>
      <c r="N21" s="21"/>
      <c r="O21" s="22"/>
      <c r="P21" s="23"/>
      <c r="Q21" s="23"/>
      <c r="R21" s="23">
        <f t="shared" si="0"/>
        <v>25</v>
      </c>
      <c r="S21" s="23">
        <f t="shared" si="1"/>
        <v>25</v>
      </c>
      <c r="T21" s="63" t="s">
        <v>38</v>
      </c>
      <c r="U21" s="14">
        <v>2</v>
      </c>
      <c r="V21" s="34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4"/>
      <c r="AM21" s="47"/>
      <c r="AN21" s="53">
        <f t="shared" si="2"/>
        <v>25</v>
      </c>
      <c r="AO21" s="54">
        <f t="shared" si="3"/>
        <v>2</v>
      </c>
    </row>
    <row r="22" spans="1:41" ht="15" customHeight="1" x14ac:dyDescent="0.2">
      <c r="A22" s="45">
        <v>6</v>
      </c>
      <c r="B22" s="60" t="s">
        <v>33</v>
      </c>
      <c r="C22" s="58" t="s">
        <v>42</v>
      </c>
      <c r="D22" s="72">
        <v>30</v>
      </c>
      <c r="E22" s="19">
        <v>30</v>
      </c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3"/>
      <c r="Q22" s="23"/>
      <c r="R22" s="23">
        <f t="shared" si="0"/>
        <v>60</v>
      </c>
      <c r="S22" s="23">
        <f t="shared" si="1"/>
        <v>60</v>
      </c>
      <c r="T22" s="63" t="s">
        <v>43</v>
      </c>
      <c r="U22" s="14">
        <v>5</v>
      </c>
      <c r="V22" s="34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63"/>
      <c r="AM22" s="47"/>
      <c r="AN22" s="53">
        <f t="shared" si="2"/>
        <v>60</v>
      </c>
      <c r="AO22" s="54">
        <f t="shared" si="3"/>
        <v>5</v>
      </c>
    </row>
    <row r="23" spans="1:41" ht="15" customHeight="1" x14ac:dyDescent="0.2">
      <c r="A23" s="45">
        <v>7</v>
      </c>
      <c r="B23" s="71" t="s">
        <v>33</v>
      </c>
      <c r="C23" s="130" t="s">
        <v>44</v>
      </c>
      <c r="D23" s="72"/>
      <c r="E23" s="72"/>
      <c r="F23" s="27"/>
      <c r="G23" s="27"/>
      <c r="H23" s="27"/>
      <c r="I23" s="27"/>
      <c r="J23" s="27"/>
      <c r="K23" s="27"/>
      <c r="L23" s="27"/>
      <c r="M23" s="27">
        <v>30</v>
      </c>
      <c r="N23" s="27"/>
      <c r="O23" s="73"/>
      <c r="P23" s="74"/>
      <c r="Q23" s="74"/>
      <c r="R23" s="74">
        <f t="shared" si="0"/>
        <v>30</v>
      </c>
      <c r="S23" s="93">
        <f t="shared" si="1"/>
        <v>30</v>
      </c>
      <c r="T23" s="63" t="s">
        <v>35</v>
      </c>
      <c r="U23" s="113">
        <v>2</v>
      </c>
      <c r="V23" s="77"/>
      <c r="W23" s="74"/>
      <c r="X23" s="74"/>
      <c r="Y23" s="74"/>
      <c r="Z23" s="74"/>
      <c r="AA23" s="74"/>
      <c r="AB23" s="74"/>
      <c r="AC23" s="74"/>
      <c r="AD23" s="74"/>
      <c r="AE23" s="74">
        <v>30</v>
      </c>
      <c r="AF23" s="74"/>
      <c r="AG23" s="74"/>
      <c r="AH23" s="74"/>
      <c r="AI23" s="74"/>
      <c r="AJ23" s="74">
        <f t="shared" ref="AJ23:AJ34" si="4">SUM(V23:AH23)</f>
        <v>30</v>
      </c>
      <c r="AK23" s="74">
        <f t="shared" ref="AK23:AK34" si="5">SUM(V23:AI23)</f>
        <v>30</v>
      </c>
      <c r="AL23" s="99" t="s">
        <v>35</v>
      </c>
      <c r="AM23" s="78">
        <v>2</v>
      </c>
      <c r="AN23" s="53">
        <f t="shared" si="2"/>
        <v>60</v>
      </c>
      <c r="AO23" s="54">
        <f t="shared" si="3"/>
        <v>4</v>
      </c>
    </row>
    <row r="24" spans="1:41" ht="16.899999999999999" customHeight="1" x14ac:dyDescent="0.2">
      <c r="A24" s="119">
        <v>8</v>
      </c>
      <c r="B24" s="68" t="s">
        <v>33</v>
      </c>
      <c r="C24" s="123" t="s">
        <v>45</v>
      </c>
      <c r="D24" s="40"/>
      <c r="E24" s="40"/>
      <c r="F24" s="25"/>
      <c r="G24" s="25"/>
      <c r="H24" s="25"/>
      <c r="I24" s="25"/>
      <c r="J24" s="25"/>
      <c r="K24" s="25"/>
      <c r="L24" s="25"/>
      <c r="M24" s="25"/>
      <c r="N24" s="25"/>
      <c r="O24" s="38">
        <v>30</v>
      </c>
      <c r="P24" s="41"/>
      <c r="Q24" s="41"/>
      <c r="R24" s="41">
        <f t="shared" si="0"/>
        <v>30</v>
      </c>
      <c r="S24" s="124">
        <f t="shared" si="1"/>
        <v>30</v>
      </c>
      <c r="T24" s="100" t="s">
        <v>38</v>
      </c>
      <c r="U24" s="125">
        <v>0</v>
      </c>
      <c r="V24" s="44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>
        <v>30</v>
      </c>
      <c r="AH24" s="41"/>
      <c r="AI24" s="41"/>
      <c r="AJ24" s="41">
        <f t="shared" si="4"/>
        <v>30</v>
      </c>
      <c r="AK24" s="41">
        <f t="shared" si="5"/>
        <v>30</v>
      </c>
      <c r="AL24" s="100" t="s">
        <v>38</v>
      </c>
      <c r="AM24" s="48">
        <v>0</v>
      </c>
      <c r="AN24" s="69">
        <f t="shared" si="2"/>
        <v>60</v>
      </c>
      <c r="AO24" s="70">
        <f t="shared" si="3"/>
        <v>0</v>
      </c>
    </row>
    <row r="25" spans="1:41" ht="16.899999999999999" customHeight="1" x14ac:dyDescent="0.2">
      <c r="A25" s="122">
        <v>9</v>
      </c>
      <c r="B25" s="60" t="s">
        <v>33</v>
      </c>
      <c r="C25" s="58" t="s">
        <v>46</v>
      </c>
      <c r="D25" s="23">
        <v>10</v>
      </c>
      <c r="E25" s="23">
        <v>15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>
        <f t="shared" si="0"/>
        <v>25</v>
      </c>
      <c r="S25" s="23">
        <f t="shared" si="1"/>
        <v>25</v>
      </c>
      <c r="T25" s="63" t="s">
        <v>38</v>
      </c>
      <c r="U25" s="14">
        <v>2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14"/>
      <c r="AN25" s="109">
        <f t="shared" si="2"/>
        <v>25</v>
      </c>
      <c r="AO25" s="109">
        <f t="shared" si="3"/>
        <v>2</v>
      </c>
    </row>
    <row r="26" spans="1:41" s="67" customFormat="1" ht="25.5" x14ac:dyDescent="0.2">
      <c r="A26" s="120">
        <v>10</v>
      </c>
      <c r="B26" s="82" t="s">
        <v>33</v>
      </c>
      <c r="C26" s="83" t="s">
        <v>47</v>
      </c>
      <c r="D26" s="85">
        <v>20</v>
      </c>
      <c r="E26" s="85"/>
      <c r="F26" s="85">
        <v>20</v>
      </c>
      <c r="G26" s="85"/>
      <c r="H26" s="84"/>
      <c r="I26" s="85"/>
      <c r="J26" s="85"/>
      <c r="K26" s="85"/>
      <c r="L26" s="85"/>
      <c r="M26" s="85"/>
      <c r="N26" s="85"/>
      <c r="O26" s="85"/>
      <c r="P26" s="85"/>
      <c r="Q26" s="85"/>
      <c r="R26" s="85">
        <f>SUM(D26:P26)</f>
        <v>40</v>
      </c>
      <c r="S26" s="112">
        <f>SUM(D26:Q26)</f>
        <v>40</v>
      </c>
      <c r="T26" s="114" t="s">
        <v>35</v>
      </c>
      <c r="U26" s="126">
        <v>3</v>
      </c>
      <c r="V26" s="84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74"/>
      <c r="AK26" s="74"/>
      <c r="AL26" s="86"/>
      <c r="AM26" s="78"/>
      <c r="AN26" s="88">
        <f>S26+AK26</f>
        <v>40</v>
      </c>
      <c r="AO26" s="88">
        <f>U26+AM26</f>
        <v>3</v>
      </c>
    </row>
    <row r="27" spans="1:41" s="89" customFormat="1" ht="25.5" x14ac:dyDescent="0.2">
      <c r="A27" s="45">
        <v>11</v>
      </c>
      <c r="B27" s="81" t="s">
        <v>33</v>
      </c>
      <c r="C27" s="83" t="s">
        <v>48</v>
      </c>
      <c r="D27" s="84"/>
      <c r="E27" s="85"/>
      <c r="F27" s="85"/>
      <c r="G27" s="85"/>
      <c r="H27" s="84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12"/>
      <c r="T27" s="114"/>
      <c r="U27" s="115"/>
      <c r="V27" s="84">
        <v>20</v>
      </c>
      <c r="W27" s="85">
        <v>15</v>
      </c>
      <c r="X27" s="85"/>
      <c r="Y27" s="85">
        <v>15</v>
      </c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65">
        <f>SUM(V27:AH27)</f>
        <v>50</v>
      </c>
      <c r="AK27" s="65">
        <f>SUM(V27:AI27)</f>
        <v>50</v>
      </c>
      <c r="AL27" s="89" t="s">
        <v>43</v>
      </c>
      <c r="AM27" s="87">
        <v>4</v>
      </c>
      <c r="AN27" s="66">
        <f>S27+AK27</f>
        <v>50</v>
      </c>
      <c r="AO27" s="66">
        <f>U27+AM27</f>
        <v>4</v>
      </c>
    </row>
    <row r="28" spans="1:41" ht="19.5" customHeight="1" x14ac:dyDescent="0.2">
      <c r="A28" s="45">
        <v>12</v>
      </c>
      <c r="B28" s="60" t="s">
        <v>33</v>
      </c>
      <c r="C28" s="58" t="s">
        <v>49</v>
      </c>
      <c r="D28" s="19"/>
      <c r="E28" s="19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3"/>
      <c r="Q28" s="23"/>
      <c r="R28" s="23">
        <f t="shared" si="0"/>
        <v>0</v>
      </c>
      <c r="S28" s="39">
        <f t="shared" si="1"/>
        <v>0</v>
      </c>
      <c r="T28" s="63"/>
      <c r="U28" s="113"/>
      <c r="V28" s="34">
        <v>15</v>
      </c>
      <c r="W28" s="23"/>
      <c r="X28" s="23"/>
      <c r="Y28" s="23"/>
      <c r="Z28" s="23"/>
      <c r="AA28" s="23"/>
      <c r="AB28" s="23">
        <v>15</v>
      </c>
      <c r="AC28" s="23"/>
      <c r="AD28" s="23"/>
      <c r="AE28" s="23"/>
      <c r="AF28" s="23"/>
      <c r="AG28" s="23"/>
      <c r="AH28" s="23"/>
      <c r="AI28" s="23"/>
      <c r="AJ28" s="23">
        <f t="shared" si="4"/>
        <v>30</v>
      </c>
      <c r="AK28" s="23">
        <f t="shared" si="5"/>
        <v>30</v>
      </c>
      <c r="AL28" s="63" t="s">
        <v>43</v>
      </c>
      <c r="AM28" s="47">
        <v>4</v>
      </c>
      <c r="AN28" s="53">
        <f t="shared" si="2"/>
        <v>30</v>
      </c>
      <c r="AO28" s="54">
        <f t="shared" si="3"/>
        <v>4</v>
      </c>
    </row>
    <row r="29" spans="1:41" ht="19.5" customHeight="1" x14ac:dyDescent="0.2">
      <c r="A29" s="45">
        <v>13</v>
      </c>
      <c r="B29" s="68" t="s">
        <v>33</v>
      </c>
      <c r="C29" s="132" t="s">
        <v>50</v>
      </c>
      <c r="D29" s="40"/>
      <c r="E29" s="40"/>
      <c r="F29" s="25"/>
      <c r="G29" s="25"/>
      <c r="H29" s="25"/>
      <c r="I29" s="25"/>
      <c r="J29" s="25"/>
      <c r="K29" s="25"/>
      <c r="L29" s="25"/>
      <c r="M29" s="25"/>
      <c r="N29" s="25"/>
      <c r="O29" s="38"/>
      <c r="P29" s="41"/>
      <c r="Q29" s="41"/>
      <c r="R29" s="41">
        <f t="shared" si="0"/>
        <v>0</v>
      </c>
      <c r="S29" s="41">
        <f t="shared" si="1"/>
        <v>0</v>
      </c>
      <c r="T29" s="100"/>
      <c r="U29" s="15"/>
      <c r="V29" s="44">
        <v>30</v>
      </c>
      <c r="W29" s="41"/>
      <c r="X29" s="41"/>
      <c r="Y29" s="41">
        <v>30</v>
      </c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>
        <f t="shared" si="4"/>
        <v>60</v>
      </c>
      <c r="AK29" s="41">
        <f t="shared" si="5"/>
        <v>60</v>
      </c>
      <c r="AL29" s="100" t="s">
        <v>35</v>
      </c>
      <c r="AM29" s="48">
        <v>4</v>
      </c>
      <c r="AN29" s="69">
        <f t="shared" si="2"/>
        <v>60</v>
      </c>
      <c r="AO29" s="70">
        <f t="shared" si="3"/>
        <v>4</v>
      </c>
    </row>
    <row r="30" spans="1:41" ht="17.25" customHeight="1" x14ac:dyDescent="0.2">
      <c r="A30" s="119">
        <v>14</v>
      </c>
      <c r="B30" s="68" t="s">
        <v>33</v>
      </c>
      <c r="C30" s="80" t="s">
        <v>51</v>
      </c>
      <c r="D30" s="40"/>
      <c r="E30" s="40"/>
      <c r="F30" s="25"/>
      <c r="G30" s="25"/>
      <c r="H30" s="25"/>
      <c r="I30" s="25"/>
      <c r="J30" s="25"/>
      <c r="K30" s="25"/>
      <c r="L30" s="25"/>
      <c r="M30" s="25"/>
      <c r="N30" s="25"/>
      <c r="O30" s="38"/>
      <c r="P30" s="41"/>
      <c r="Q30" s="41"/>
      <c r="R30" s="41">
        <f t="shared" si="0"/>
        <v>0</v>
      </c>
      <c r="S30" s="41">
        <f t="shared" si="1"/>
        <v>0</v>
      </c>
      <c r="T30" s="100"/>
      <c r="U30" s="15"/>
      <c r="V30" s="44">
        <v>30</v>
      </c>
      <c r="W30" s="41"/>
      <c r="X30" s="41"/>
      <c r="Y30" s="41">
        <v>30</v>
      </c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>
        <f t="shared" si="4"/>
        <v>60</v>
      </c>
      <c r="AK30" s="41">
        <f t="shared" si="5"/>
        <v>60</v>
      </c>
      <c r="AL30" s="100" t="s">
        <v>35</v>
      </c>
      <c r="AM30" s="48">
        <v>4</v>
      </c>
      <c r="AN30" s="69">
        <f t="shared" si="2"/>
        <v>60</v>
      </c>
      <c r="AO30" s="70">
        <f t="shared" si="3"/>
        <v>4</v>
      </c>
    </row>
    <row r="31" spans="1:41" ht="28.15" customHeight="1" x14ac:dyDescent="0.2">
      <c r="A31" s="122">
        <v>15</v>
      </c>
      <c r="B31" s="60" t="s">
        <v>33</v>
      </c>
      <c r="C31" s="194" t="s">
        <v>52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>
        <f t="shared" si="0"/>
        <v>0</v>
      </c>
      <c r="S31" s="23">
        <f t="shared" si="1"/>
        <v>0</v>
      </c>
      <c r="T31" s="63"/>
      <c r="U31" s="14"/>
      <c r="V31" s="23">
        <v>10</v>
      </c>
      <c r="W31" s="23"/>
      <c r="X31" s="23">
        <v>20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>
        <f t="shared" si="4"/>
        <v>30</v>
      </c>
      <c r="AK31" s="23">
        <f t="shared" si="5"/>
        <v>30</v>
      </c>
      <c r="AL31" s="63" t="s">
        <v>35</v>
      </c>
      <c r="AM31" s="14">
        <v>3</v>
      </c>
      <c r="AN31" s="109">
        <f t="shared" si="2"/>
        <v>30</v>
      </c>
      <c r="AO31" s="109">
        <f t="shared" si="3"/>
        <v>3</v>
      </c>
    </row>
    <row r="32" spans="1:41" s="89" customFormat="1" ht="16.149999999999999" customHeight="1" x14ac:dyDescent="0.2">
      <c r="A32" s="120">
        <v>16</v>
      </c>
      <c r="B32" s="121" t="s">
        <v>36</v>
      </c>
      <c r="C32" s="83" t="s">
        <v>53</v>
      </c>
      <c r="D32" s="84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>
        <f t="shared" si="0"/>
        <v>0</v>
      </c>
      <c r="S32" s="85">
        <f t="shared" si="1"/>
        <v>0</v>
      </c>
      <c r="T32" s="111"/>
      <c r="U32" s="76"/>
      <c r="V32" s="84">
        <v>15</v>
      </c>
      <c r="W32" s="85">
        <v>15</v>
      </c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>
        <f t="shared" si="4"/>
        <v>30</v>
      </c>
      <c r="AK32" s="85">
        <f t="shared" si="5"/>
        <v>30</v>
      </c>
      <c r="AL32" s="89" t="s">
        <v>38</v>
      </c>
      <c r="AM32" s="87">
        <v>3</v>
      </c>
      <c r="AN32" s="88">
        <f t="shared" si="2"/>
        <v>30</v>
      </c>
      <c r="AO32" s="88">
        <f t="shared" si="3"/>
        <v>3</v>
      </c>
    </row>
    <row r="33" spans="1:41" ht="15" customHeight="1" x14ac:dyDescent="0.2">
      <c r="A33" s="45">
        <v>17</v>
      </c>
      <c r="B33" s="98" t="s">
        <v>36</v>
      </c>
      <c r="C33" s="57" t="s">
        <v>54</v>
      </c>
      <c r="D33" s="40"/>
      <c r="E33" s="40"/>
      <c r="F33" s="25"/>
      <c r="G33" s="25"/>
      <c r="H33" s="25"/>
      <c r="I33" s="25"/>
      <c r="J33" s="25"/>
      <c r="K33" s="25"/>
      <c r="L33" s="25"/>
      <c r="M33" s="25"/>
      <c r="N33" s="25"/>
      <c r="O33" s="38"/>
      <c r="P33" s="41"/>
      <c r="Q33" s="41"/>
      <c r="R33" s="23"/>
      <c r="S33" s="23">
        <f t="shared" si="1"/>
        <v>0</v>
      </c>
      <c r="T33" s="100"/>
      <c r="U33" s="116"/>
      <c r="V33" s="44"/>
      <c r="W33" s="41"/>
      <c r="X33" s="41"/>
      <c r="Y33" s="41"/>
      <c r="Z33" s="41"/>
      <c r="AA33" s="41"/>
      <c r="AB33" s="41"/>
      <c r="AC33" s="41"/>
      <c r="AD33" s="41"/>
      <c r="AE33" s="41"/>
      <c r="AF33" s="23"/>
      <c r="AG33" s="41"/>
      <c r="AH33" s="41">
        <v>160</v>
      </c>
      <c r="AI33" s="41"/>
      <c r="AJ33" s="23">
        <f t="shared" si="4"/>
        <v>160</v>
      </c>
      <c r="AK33" s="23">
        <f t="shared" si="5"/>
        <v>160</v>
      </c>
      <c r="AL33" s="100" t="s">
        <v>38</v>
      </c>
      <c r="AM33" s="48">
        <v>5</v>
      </c>
      <c r="AN33" s="53">
        <f t="shared" si="2"/>
        <v>160</v>
      </c>
      <c r="AO33" s="54">
        <f t="shared" si="3"/>
        <v>5</v>
      </c>
    </row>
    <row r="34" spans="1:41" ht="15" customHeight="1" x14ac:dyDescent="0.2">
      <c r="A34" s="45">
        <v>18</v>
      </c>
      <c r="B34" s="98" t="s">
        <v>36</v>
      </c>
      <c r="C34" s="59" t="s">
        <v>55</v>
      </c>
      <c r="D34" s="28"/>
      <c r="E34" s="29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2"/>
      <c r="Q34" s="32"/>
      <c r="R34" s="23"/>
      <c r="S34" s="23"/>
      <c r="T34" s="101"/>
      <c r="U34" s="33"/>
      <c r="V34" s="36"/>
      <c r="W34" s="32"/>
      <c r="X34" s="32"/>
      <c r="Y34" s="32"/>
      <c r="Z34" s="32"/>
      <c r="AA34" s="32"/>
      <c r="AB34" s="32"/>
      <c r="AC34" s="32"/>
      <c r="AD34" s="32"/>
      <c r="AE34" s="32"/>
      <c r="AG34" s="32"/>
      <c r="AH34" s="32">
        <v>160</v>
      </c>
      <c r="AI34" s="32"/>
      <c r="AJ34" s="23">
        <f t="shared" si="4"/>
        <v>160</v>
      </c>
      <c r="AK34" s="23">
        <f t="shared" si="5"/>
        <v>160</v>
      </c>
      <c r="AL34" s="101" t="s">
        <v>38</v>
      </c>
      <c r="AM34" s="49">
        <v>5</v>
      </c>
      <c r="AN34" s="53">
        <f t="shared" si="2"/>
        <v>160</v>
      </c>
      <c r="AO34" s="54">
        <f t="shared" si="3"/>
        <v>5</v>
      </c>
    </row>
    <row r="35" spans="1:41" ht="15" customHeight="1" thickBot="1" x14ac:dyDescent="0.25">
      <c r="A35" s="196" t="s">
        <v>56</v>
      </c>
      <c r="B35" s="197"/>
      <c r="C35" s="198"/>
      <c r="D35" s="6">
        <f t="shared" ref="D35:S35" si="6">SUM(D17:D34)</f>
        <v>135</v>
      </c>
      <c r="E35" s="6">
        <f t="shared" si="6"/>
        <v>60</v>
      </c>
      <c r="F35" s="6">
        <f t="shared" si="6"/>
        <v>20</v>
      </c>
      <c r="G35" s="6">
        <f t="shared" si="6"/>
        <v>75</v>
      </c>
      <c r="H35" s="6">
        <f t="shared" si="6"/>
        <v>15</v>
      </c>
      <c r="I35" s="6">
        <f t="shared" si="6"/>
        <v>0</v>
      </c>
      <c r="J35" s="6">
        <f t="shared" si="6"/>
        <v>0</v>
      </c>
      <c r="K35" s="6">
        <f t="shared" si="6"/>
        <v>0</v>
      </c>
      <c r="L35" s="6">
        <f t="shared" si="6"/>
        <v>0</v>
      </c>
      <c r="M35" s="6">
        <f t="shared" si="6"/>
        <v>30</v>
      </c>
      <c r="N35" s="6">
        <f t="shared" si="6"/>
        <v>0</v>
      </c>
      <c r="O35" s="6">
        <f t="shared" si="6"/>
        <v>30</v>
      </c>
      <c r="P35" s="6">
        <f t="shared" si="6"/>
        <v>0</v>
      </c>
      <c r="Q35" s="6">
        <f t="shared" si="6"/>
        <v>0</v>
      </c>
      <c r="R35" s="6">
        <f t="shared" si="6"/>
        <v>365</v>
      </c>
      <c r="S35" s="6">
        <f t="shared" si="6"/>
        <v>365</v>
      </c>
      <c r="T35" s="6"/>
      <c r="U35" s="16">
        <f t="shared" ref="U35:AE35" si="7">SUM(U17:U34)</f>
        <v>26</v>
      </c>
      <c r="V35" s="6">
        <f t="shared" si="7"/>
        <v>120</v>
      </c>
      <c r="W35" s="6">
        <f t="shared" si="7"/>
        <v>30</v>
      </c>
      <c r="X35" s="6">
        <f t="shared" si="7"/>
        <v>20</v>
      </c>
      <c r="Y35" s="6">
        <f t="shared" si="7"/>
        <v>75</v>
      </c>
      <c r="Z35" s="6">
        <f t="shared" si="7"/>
        <v>0</v>
      </c>
      <c r="AA35" s="6">
        <f t="shared" si="7"/>
        <v>0</v>
      </c>
      <c r="AB35" s="6">
        <f t="shared" si="7"/>
        <v>15</v>
      </c>
      <c r="AC35" s="6">
        <f t="shared" si="7"/>
        <v>0</v>
      </c>
      <c r="AD35" s="6">
        <f t="shared" si="7"/>
        <v>0</v>
      </c>
      <c r="AE35" s="6">
        <f t="shared" si="7"/>
        <v>30</v>
      </c>
      <c r="AF35" s="6">
        <f>SUM(AF17:AF32)</f>
        <v>0</v>
      </c>
      <c r="AG35" s="6">
        <f>SUM(AG17:AG34)</f>
        <v>30</v>
      </c>
      <c r="AH35" s="6">
        <f>SUM(AH17:AH34)</f>
        <v>320</v>
      </c>
      <c r="AI35" s="6">
        <f>SUM(AI17:AI34)</f>
        <v>0</v>
      </c>
      <c r="AJ35" s="6">
        <f>SUM(AJ17:AJ34)</f>
        <v>640</v>
      </c>
      <c r="AK35" s="6">
        <f>SUM(AK17:AK34)</f>
        <v>640</v>
      </c>
      <c r="AL35" s="6"/>
      <c r="AM35" s="50">
        <f>SUM(AM17:AM34)</f>
        <v>34</v>
      </c>
      <c r="AN35" s="55">
        <f>SUM(S35,AK35)</f>
        <v>1005</v>
      </c>
      <c r="AO35" s="56">
        <f>SUM(U35,AM35)</f>
        <v>60</v>
      </c>
    </row>
    <row r="36" spans="1:41" x14ac:dyDescent="0.2">
      <c r="C36" s="4" t="s">
        <v>57</v>
      </c>
    </row>
    <row r="37" spans="1:41" x14ac:dyDescent="0.2">
      <c r="C37" s="4" t="s">
        <v>58</v>
      </c>
    </row>
    <row r="41" spans="1:41" x14ac:dyDescent="0.2">
      <c r="C41" s="4" t="s">
        <v>59</v>
      </c>
      <c r="O41" s="4" t="s">
        <v>59</v>
      </c>
      <c r="AF41" s="199" t="s">
        <v>59</v>
      </c>
      <c r="AG41" s="199"/>
      <c r="AH41" s="199"/>
      <c r="AI41" s="199"/>
      <c r="AJ41" s="199"/>
      <c r="AK41" s="199"/>
      <c r="AL41" s="199"/>
    </row>
    <row r="42" spans="1:41" x14ac:dyDescent="0.2">
      <c r="C42" s="1" t="s">
        <v>60</v>
      </c>
      <c r="M42" s="18"/>
      <c r="O42" s="199" t="s">
        <v>61</v>
      </c>
      <c r="P42" s="199"/>
      <c r="Q42" s="199"/>
      <c r="R42" s="199"/>
      <c r="S42" s="199"/>
      <c r="T42" s="199"/>
      <c r="U42" s="199"/>
      <c r="AF42" s="199" t="s">
        <v>62</v>
      </c>
      <c r="AG42" s="199"/>
      <c r="AH42" s="199"/>
      <c r="AI42" s="199"/>
      <c r="AJ42" s="199"/>
      <c r="AK42" s="199"/>
      <c r="AL42" s="199"/>
    </row>
  </sheetData>
  <mergeCells count="13">
    <mergeCell ref="A35:C35"/>
    <mergeCell ref="AF41:AL41"/>
    <mergeCell ref="O42:U42"/>
    <mergeCell ref="AF42:AL42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17:B34" xr:uid="{FC1FFA0C-EB72-4401-BE8B-376CEFBAEFD6}">
      <formula1>RodzajeZajec</formula1>
      <formula2>0</formula2>
    </dataValidation>
  </dataValidations>
  <pageMargins left="0.25" right="0.25" top="0.75" bottom="0.75" header="0.3" footer="0.3"/>
  <pageSetup paperSize="9" scale="4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O51"/>
  <sheetViews>
    <sheetView zoomScale="75" zoomScaleNormal="75" workbookViewId="0">
      <selection activeCell="A7" sqref="A7:AO7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7" width="5.7109375" style="4" customWidth="1"/>
    <col min="18" max="19" width="7.7109375" style="4" customWidth="1"/>
    <col min="20" max="20" width="5.7109375" style="4" customWidth="1"/>
    <col min="21" max="21" width="5.7109375" style="11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200"/>
      <c r="AK2" s="201"/>
      <c r="AL2" s="201"/>
      <c r="AM2" s="201"/>
      <c r="AN2" s="201"/>
    </row>
    <row r="4" spans="1:41" x14ac:dyDescent="0.2">
      <c r="AJ4" s="200"/>
      <c r="AK4" s="201"/>
      <c r="AL4" s="201"/>
      <c r="AM4" s="201"/>
      <c r="AN4" s="201"/>
    </row>
    <row r="6" spans="1:41" s="2" customFormat="1" ht="20.100000000000001" customHeight="1" x14ac:dyDescent="0.2">
      <c r="A6" s="202" t="s">
        <v>63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</row>
    <row r="7" spans="1:41" x14ac:dyDescent="0.2">
      <c r="N7" s="4" t="s">
        <v>110</v>
      </c>
      <c r="T7" s="11"/>
      <c r="U7" s="4"/>
    </row>
    <row r="8" spans="1:41" s="3" customFormat="1" ht="15" customHeight="1" x14ac:dyDescent="0.25">
      <c r="A8" s="3" t="s">
        <v>1</v>
      </c>
      <c r="N8" s="3" t="s">
        <v>111</v>
      </c>
      <c r="T8" s="12"/>
      <c r="AM8" s="12"/>
    </row>
    <row r="9" spans="1:41" s="3" customFormat="1" ht="15" customHeight="1" x14ac:dyDescent="0.25">
      <c r="A9" s="3" t="s">
        <v>2</v>
      </c>
      <c r="N9" s="220" t="s">
        <v>112</v>
      </c>
      <c r="T9" s="12"/>
      <c r="AM9" s="12"/>
    </row>
    <row r="10" spans="1:41" s="3" customFormat="1" ht="15" customHeight="1" x14ac:dyDescent="0.25">
      <c r="A10" s="3" t="s">
        <v>64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3" t="s">
        <v>6</v>
      </c>
      <c r="B15" s="5"/>
      <c r="C15" s="205" t="s">
        <v>7</v>
      </c>
      <c r="D15" s="207" t="s">
        <v>8</v>
      </c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7" t="s">
        <v>9</v>
      </c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9" t="s">
        <v>10</v>
      </c>
      <c r="AO15" s="211" t="s">
        <v>11</v>
      </c>
    </row>
    <row r="16" spans="1:41" ht="233.25" thickBot="1" x14ac:dyDescent="0.25">
      <c r="A16" s="213"/>
      <c r="B16" s="139" t="s">
        <v>12</v>
      </c>
      <c r="C16" s="214"/>
      <c r="D16" s="140" t="s">
        <v>13</v>
      </c>
      <c r="E16" s="141" t="s">
        <v>14</v>
      </c>
      <c r="F16" s="142" t="s">
        <v>15</v>
      </c>
      <c r="G16" s="142" t="s">
        <v>16</v>
      </c>
      <c r="H16" s="142" t="s">
        <v>17</v>
      </c>
      <c r="I16" s="142" t="s">
        <v>18</v>
      </c>
      <c r="J16" s="142" t="s">
        <v>19</v>
      </c>
      <c r="K16" s="142" t="s">
        <v>20</v>
      </c>
      <c r="L16" s="142" t="s">
        <v>21</v>
      </c>
      <c r="M16" s="142" t="s">
        <v>22</v>
      </c>
      <c r="N16" s="142" t="s">
        <v>23</v>
      </c>
      <c r="O16" s="142" t="s">
        <v>24</v>
      </c>
      <c r="P16" s="142" t="s">
        <v>25</v>
      </c>
      <c r="Q16" s="142" t="s">
        <v>26</v>
      </c>
      <c r="R16" s="142" t="s">
        <v>27</v>
      </c>
      <c r="S16" s="142" t="s">
        <v>28</v>
      </c>
      <c r="T16" s="142" t="s">
        <v>29</v>
      </c>
      <c r="U16" s="143" t="s">
        <v>30</v>
      </c>
      <c r="V16" s="140" t="s">
        <v>13</v>
      </c>
      <c r="W16" s="142" t="s">
        <v>14</v>
      </c>
      <c r="X16" s="142" t="s">
        <v>15</v>
      </c>
      <c r="Y16" s="142" t="s">
        <v>16</v>
      </c>
      <c r="Z16" s="141" t="s">
        <v>17</v>
      </c>
      <c r="AA16" s="141" t="s">
        <v>18</v>
      </c>
      <c r="AB16" s="141" t="s">
        <v>19</v>
      </c>
      <c r="AC16" s="142" t="s">
        <v>31</v>
      </c>
      <c r="AD16" s="142" t="s">
        <v>32</v>
      </c>
      <c r="AE16" s="142" t="s">
        <v>22</v>
      </c>
      <c r="AF16" s="142" t="s">
        <v>23</v>
      </c>
      <c r="AG16" s="142" t="s">
        <v>24</v>
      </c>
      <c r="AH16" s="142" t="s">
        <v>25</v>
      </c>
      <c r="AI16" s="142" t="s">
        <v>26</v>
      </c>
      <c r="AJ16" s="142" t="s">
        <v>27</v>
      </c>
      <c r="AK16" s="142" t="s">
        <v>28</v>
      </c>
      <c r="AL16" s="142" t="s">
        <v>29</v>
      </c>
      <c r="AM16" s="143" t="s">
        <v>30</v>
      </c>
      <c r="AN16" s="210"/>
      <c r="AO16" s="212"/>
    </row>
    <row r="17" spans="1:41" ht="40.9" customHeight="1" thickBot="1" x14ac:dyDescent="0.25">
      <c r="A17" s="144">
        <v>1</v>
      </c>
      <c r="B17" s="145" t="s">
        <v>33</v>
      </c>
      <c r="C17" s="146" t="s">
        <v>65</v>
      </c>
      <c r="D17" s="147">
        <v>20</v>
      </c>
      <c r="E17" s="148">
        <v>10</v>
      </c>
      <c r="F17" s="149"/>
      <c r="G17" s="149"/>
      <c r="H17" s="149"/>
      <c r="I17" s="149"/>
      <c r="J17" s="195">
        <v>10</v>
      </c>
      <c r="K17" s="149"/>
      <c r="L17" s="149"/>
      <c r="M17" s="149"/>
      <c r="N17" s="149"/>
      <c r="O17" s="150"/>
      <c r="P17" s="151"/>
      <c r="Q17" s="151"/>
      <c r="R17" s="151">
        <f>SUM(D17:P17)</f>
        <v>40</v>
      </c>
      <c r="S17" s="151">
        <f>SUM(D17:Q17)</f>
        <v>40</v>
      </c>
      <c r="T17" s="152" t="s">
        <v>35</v>
      </c>
      <c r="U17" s="153">
        <v>3</v>
      </c>
      <c r="V17" s="154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>
        <f>SUM(V17:AH17)</f>
        <v>0</v>
      </c>
      <c r="AK17" s="151">
        <f>SUM(V17:AI17)</f>
        <v>0</v>
      </c>
      <c r="AL17" s="155"/>
      <c r="AM17" s="156"/>
      <c r="AN17" s="162">
        <f>S17+AK17</f>
        <v>40</v>
      </c>
      <c r="AO17" s="157">
        <f>U17+AM17</f>
        <v>3</v>
      </c>
    </row>
    <row r="18" spans="1:41" ht="18" customHeight="1" thickTop="1" x14ac:dyDescent="0.2">
      <c r="A18" s="45">
        <v>2</v>
      </c>
      <c r="B18" s="102" t="s">
        <v>36</v>
      </c>
      <c r="C18" s="43" t="s">
        <v>66</v>
      </c>
      <c r="D18" s="20">
        <v>15</v>
      </c>
      <c r="E18" s="19">
        <v>15</v>
      </c>
      <c r="F18" s="21"/>
      <c r="G18" s="21"/>
      <c r="H18" s="21"/>
      <c r="I18" s="21"/>
      <c r="J18" s="21"/>
      <c r="K18" s="21"/>
      <c r="L18" s="21"/>
      <c r="M18" s="22"/>
      <c r="N18" s="65"/>
      <c r="O18" s="26"/>
      <c r="P18" s="23"/>
      <c r="Q18" s="23"/>
      <c r="R18" s="23">
        <f>SUM(D18:P18)</f>
        <v>30</v>
      </c>
      <c r="S18" s="23">
        <f>SUM(D18:Q18)</f>
        <v>30</v>
      </c>
      <c r="T18" s="63" t="s">
        <v>35</v>
      </c>
      <c r="U18" s="14">
        <v>3</v>
      </c>
      <c r="V18" s="34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7"/>
      <c r="AN18" s="163">
        <f>S18+AK18</f>
        <v>30</v>
      </c>
      <c r="AO18" s="158">
        <f>U18+AM18</f>
        <v>3</v>
      </c>
    </row>
    <row r="19" spans="1:41" ht="25.5" customHeight="1" x14ac:dyDescent="0.2">
      <c r="A19" s="45">
        <v>3</v>
      </c>
      <c r="B19" s="46" t="s">
        <v>33</v>
      </c>
      <c r="C19" s="43" t="s">
        <v>67</v>
      </c>
      <c r="D19" s="20">
        <v>15</v>
      </c>
      <c r="E19" s="19">
        <v>15</v>
      </c>
      <c r="F19" s="21"/>
      <c r="G19" s="21"/>
      <c r="H19" s="21"/>
      <c r="I19" s="21"/>
      <c r="J19" s="21"/>
      <c r="K19" s="21"/>
      <c r="L19" s="21"/>
      <c r="M19" s="22"/>
      <c r="N19" s="65"/>
      <c r="O19" s="26"/>
      <c r="P19" s="23"/>
      <c r="Q19" s="23"/>
      <c r="R19" s="23">
        <f t="shared" ref="R19:R33" si="0">SUM(D19:P19)</f>
        <v>30</v>
      </c>
      <c r="S19" s="23">
        <f t="shared" ref="S19:S33" si="1">SUM(D19:Q19)</f>
        <v>30</v>
      </c>
      <c r="T19" s="63" t="s">
        <v>38</v>
      </c>
      <c r="U19" s="14">
        <v>3</v>
      </c>
      <c r="V19" s="34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>
        <f t="shared" ref="AJ19:AJ30" si="2">SUM(V19:AH19)</f>
        <v>0</v>
      </c>
      <c r="AK19" s="23">
        <f t="shared" ref="AK19:AK30" si="3">SUM(V19:AI19)</f>
        <v>0</v>
      </c>
      <c r="AL19" s="24"/>
      <c r="AM19" s="47"/>
      <c r="AN19" s="164">
        <f t="shared" ref="AN19:AN35" si="4">S19+AK19</f>
        <v>30</v>
      </c>
      <c r="AO19" s="159">
        <f t="shared" ref="AO19:AO35" si="5">U19+AM19</f>
        <v>3</v>
      </c>
    </row>
    <row r="20" spans="1:41" ht="29.45" customHeight="1" x14ac:dyDescent="0.2">
      <c r="A20" s="45">
        <v>4</v>
      </c>
      <c r="B20" s="46" t="s">
        <v>33</v>
      </c>
      <c r="C20" s="37" t="s">
        <v>68</v>
      </c>
      <c r="D20" s="20">
        <v>10</v>
      </c>
      <c r="E20" s="19">
        <v>20</v>
      </c>
      <c r="F20" s="21"/>
      <c r="G20" s="21"/>
      <c r="H20" s="21"/>
      <c r="I20" s="21"/>
      <c r="J20" s="21"/>
      <c r="K20" s="21"/>
      <c r="L20" s="21"/>
      <c r="M20" s="21"/>
      <c r="N20" s="27"/>
      <c r="O20" s="22"/>
      <c r="P20" s="23"/>
      <c r="Q20" s="23"/>
      <c r="R20" s="23">
        <f t="shared" si="0"/>
        <v>30</v>
      </c>
      <c r="S20" s="23">
        <f t="shared" si="1"/>
        <v>30</v>
      </c>
      <c r="T20" s="63" t="s">
        <v>38</v>
      </c>
      <c r="U20" s="14">
        <v>3</v>
      </c>
      <c r="V20" s="34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>
        <f t="shared" si="2"/>
        <v>0</v>
      </c>
      <c r="AK20" s="23">
        <f t="shared" si="3"/>
        <v>0</v>
      </c>
      <c r="AL20" s="24"/>
      <c r="AM20" s="47"/>
      <c r="AN20" s="164">
        <f t="shared" si="4"/>
        <v>30</v>
      </c>
      <c r="AO20" s="159">
        <f t="shared" si="5"/>
        <v>3</v>
      </c>
    </row>
    <row r="21" spans="1:41" ht="28.9" customHeight="1" x14ac:dyDescent="0.2">
      <c r="A21" s="45">
        <v>5</v>
      </c>
      <c r="B21" s="46" t="s">
        <v>33</v>
      </c>
      <c r="C21" s="62" t="s">
        <v>69</v>
      </c>
      <c r="D21" s="20">
        <v>10</v>
      </c>
      <c r="E21" s="19">
        <v>20</v>
      </c>
      <c r="F21" s="21"/>
      <c r="G21" s="21"/>
      <c r="H21" s="21"/>
      <c r="I21" s="21"/>
      <c r="J21" s="21"/>
      <c r="K21" s="21"/>
      <c r="L21" s="21"/>
      <c r="M21" s="21"/>
      <c r="N21" s="21"/>
      <c r="O21" s="22"/>
      <c r="P21" s="23"/>
      <c r="Q21" s="23"/>
      <c r="R21" s="23">
        <f t="shared" si="0"/>
        <v>30</v>
      </c>
      <c r="S21" s="23">
        <f t="shared" si="1"/>
        <v>30</v>
      </c>
      <c r="T21" s="63" t="s">
        <v>38</v>
      </c>
      <c r="U21" s="14">
        <v>3</v>
      </c>
      <c r="V21" s="34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>
        <f t="shared" ref="AJ21" si="6">SUM(V21:AH21)</f>
        <v>0</v>
      </c>
      <c r="AK21" s="23">
        <f t="shared" ref="AK21" si="7">SUM(V21:AI21)</f>
        <v>0</v>
      </c>
      <c r="AL21" s="24"/>
      <c r="AM21" s="47"/>
      <c r="AN21" s="164">
        <f t="shared" si="4"/>
        <v>30</v>
      </c>
      <c r="AO21" s="159">
        <f t="shared" si="5"/>
        <v>3</v>
      </c>
    </row>
    <row r="22" spans="1:41" ht="21" customHeight="1" x14ac:dyDescent="0.2">
      <c r="A22" s="45">
        <v>6</v>
      </c>
      <c r="B22" s="46" t="s">
        <v>33</v>
      </c>
      <c r="C22" s="43" t="s">
        <v>70</v>
      </c>
      <c r="D22" s="20">
        <v>20</v>
      </c>
      <c r="E22" s="19">
        <v>20</v>
      </c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3"/>
      <c r="Q22" s="23"/>
      <c r="R22" s="23">
        <f t="shared" si="0"/>
        <v>40</v>
      </c>
      <c r="S22" s="23">
        <f t="shared" si="1"/>
        <v>40</v>
      </c>
      <c r="T22" s="63" t="s">
        <v>35</v>
      </c>
      <c r="U22" s="14">
        <v>3</v>
      </c>
      <c r="V22" s="34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>
        <f t="shared" si="2"/>
        <v>0</v>
      </c>
      <c r="AK22" s="23">
        <f t="shared" si="3"/>
        <v>0</v>
      </c>
      <c r="AL22" s="24"/>
      <c r="AM22" s="47"/>
      <c r="AN22" s="164">
        <f t="shared" si="4"/>
        <v>40</v>
      </c>
      <c r="AO22" s="159">
        <f t="shared" si="5"/>
        <v>3</v>
      </c>
    </row>
    <row r="23" spans="1:41" ht="18" customHeight="1" x14ac:dyDescent="0.2">
      <c r="A23" s="45">
        <v>7</v>
      </c>
      <c r="B23" s="46" t="s">
        <v>33</v>
      </c>
      <c r="C23" s="37" t="s">
        <v>71</v>
      </c>
      <c r="D23" s="20"/>
      <c r="E23" s="19"/>
      <c r="F23" s="21"/>
      <c r="G23" s="21"/>
      <c r="H23" s="21"/>
      <c r="I23" s="21"/>
      <c r="J23" s="21"/>
      <c r="K23" s="21">
        <v>30</v>
      </c>
      <c r="L23" s="21"/>
      <c r="M23" s="21"/>
      <c r="N23" s="21"/>
      <c r="O23" s="22"/>
      <c r="P23" s="23"/>
      <c r="Q23" s="23"/>
      <c r="R23" s="23">
        <f t="shared" si="0"/>
        <v>30</v>
      </c>
      <c r="S23" s="23">
        <f t="shared" si="1"/>
        <v>30</v>
      </c>
      <c r="T23" s="63" t="s">
        <v>38</v>
      </c>
      <c r="U23" s="14">
        <v>3</v>
      </c>
      <c r="V23" s="34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>
        <f t="shared" ref="AJ23" si="8">SUM(V23:AH23)</f>
        <v>0</v>
      </c>
      <c r="AK23" s="23">
        <f t="shared" ref="AK23" si="9">SUM(V23:AI23)</f>
        <v>0</v>
      </c>
      <c r="AL23" s="24"/>
      <c r="AM23" s="47"/>
      <c r="AN23" s="164">
        <f t="shared" si="4"/>
        <v>30</v>
      </c>
      <c r="AO23" s="159">
        <f t="shared" si="5"/>
        <v>3</v>
      </c>
    </row>
    <row r="24" spans="1:41" ht="15" customHeight="1" x14ac:dyDescent="0.2">
      <c r="A24" s="45">
        <v>8</v>
      </c>
      <c r="B24" s="46" t="s">
        <v>33</v>
      </c>
      <c r="C24" s="37" t="s">
        <v>72</v>
      </c>
      <c r="D24" s="20"/>
      <c r="E24" s="19"/>
      <c r="F24" s="21"/>
      <c r="G24" s="21"/>
      <c r="H24" s="21"/>
      <c r="I24" s="21"/>
      <c r="J24" s="21"/>
      <c r="K24" s="21"/>
      <c r="L24" s="21"/>
      <c r="M24" s="21">
        <v>30</v>
      </c>
      <c r="N24" s="21"/>
      <c r="O24" s="22"/>
      <c r="P24" s="23"/>
      <c r="Q24" s="23"/>
      <c r="R24" s="23">
        <f t="shared" si="0"/>
        <v>30</v>
      </c>
      <c r="S24" s="23">
        <f t="shared" si="1"/>
        <v>30</v>
      </c>
      <c r="T24" s="63" t="s">
        <v>35</v>
      </c>
      <c r="U24" s="14">
        <v>2</v>
      </c>
      <c r="V24" s="34"/>
      <c r="W24" s="23"/>
      <c r="X24" s="23"/>
      <c r="Y24" s="23"/>
      <c r="Z24" s="23"/>
      <c r="AA24" s="23"/>
      <c r="AB24" s="23"/>
      <c r="AC24" s="23"/>
      <c r="AD24" s="23"/>
      <c r="AE24" s="23">
        <v>30</v>
      </c>
      <c r="AF24" s="23"/>
      <c r="AG24" s="23"/>
      <c r="AH24" s="23"/>
      <c r="AI24" s="23"/>
      <c r="AJ24" s="23">
        <f>SUM(V24:AH24)</f>
        <v>30</v>
      </c>
      <c r="AK24" s="23">
        <f>SUM(V24:AI24)</f>
        <v>30</v>
      </c>
      <c r="AL24" s="24"/>
      <c r="AM24" s="47">
        <v>2</v>
      </c>
      <c r="AN24" s="164">
        <f t="shared" si="4"/>
        <v>60</v>
      </c>
      <c r="AO24" s="159">
        <f t="shared" si="5"/>
        <v>4</v>
      </c>
    </row>
    <row r="25" spans="1:41" ht="15" customHeight="1" x14ac:dyDescent="0.2">
      <c r="A25" s="45">
        <v>9</v>
      </c>
      <c r="B25" s="46" t="s">
        <v>33</v>
      </c>
      <c r="C25" s="160" t="s">
        <v>73</v>
      </c>
      <c r="D25" s="65">
        <v>10</v>
      </c>
      <c r="E25" s="65">
        <v>15</v>
      </c>
      <c r="F25" s="65"/>
      <c r="G25" s="21"/>
      <c r="H25" s="21"/>
      <c r="I25" s="21"/>
      <c r="J25" s="21"/>
      <c r="K25" s="21"/>
      <c r="L25" s="21"/>
      <c r="M25" s="21"/>
      <c r="N25" s="21"/>
      <c r="O25" s="22"/>
      <c r="P25" s="23"/>
      <c r="Q25" s="23"/>
      <c r="R25" s="23">
        <f t="shared" si="0"/>
        <v>25</v>
      </c>
      <c r="S25" s="23">
        <f t="shared" si="1"/>
        <v>25</v>
      </c>
      <c r="T25" s="63" t="s">
        <v>38</v>
      </c>
      <c r="U25" s="14">
        <v>2</v>
      </c>
      <c r="V25" s="97"/>
      <c r="W25" s="96"/>
      <c r="X25" s="96"/>
      <c r="Y25" s="96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47"/>
      <c r="AN25" s="164">
        <f t="shared" si="4"/>
        <v>25</v>
      </c>
      <c r="AO25" s="159">
        <f t="shared" si="5"/>
        <v>2</v>
      </c>
    </row>
    <row r="26" spans="1:41" ht="27" customHeight="1" x14ac:dyDescent="0.2">
      <c r="A26" s="45">
        <v>10</v>
      </c>
      <c r="B26" s="46" t="s">
        <v>33</v>
      </c>
      <c r="C26" s="79" t="s">
        <v>74</v>
      </c>
      <c r="D26" s="65">
        <v>20</v>
      </c>
      <c r="E26" s="65"/>
      <c r="F26" s="65">
        <v>20</v>
      </c>
      <c r="G26" s="21"/>
      <c r="H26" s="21"/>
      <c r="I26" s="21"/>
      <c r="J26" s="21"/>
      <c r="K26" s="21"/>
      <c r="L26" s="21"/>
      <c r="M26" s="21"/>
      <c r="N26" s="21"/>
      <c r="O26" s="22"/>
      <c r="P26" s="23"/>
      <c r="Q26" s="23"/>
      <c r="R26" s="23">
        <f t="shared" si="0"/>
        <v>40</v>
      </c>
      <c r="S26" s="23">
        <f t="shared" si="1"/>
        <v>40</v>
      </c>
      <c r="T26" s="63" t="s">
        <v>35</v>
      </c>
      <c r="U26" s="14">
        <v>3</v>
      </c>
      <c r="V26" s="97"/>
      <c r="W26" s="96"/>
      <c r="X26" s="96"/>
      <c r="Y26" s="96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4"/>
      <c r="AM26" s="47"/>
      <c r="AN26" s="164">
        <f t="shared" si="4"/>
        <v>40</v>
      </c>
      <c r="AO26" s="159">
        <f t="shared" si="5"/>
        <v>3</v>
      </c>
    </row>
    <row r="27" spans="1:41" ht="31.9" customHeight="1" x14ac:dyDescent="0.2">
      <c r="A27" s="45">
        <v>11</v>
      </c>
      <c r="B27" s="46" t="s">
        <v>33</v>
      </c>
      <c r="C27" s="83" t="s">
        <v>75</v>
      </c>
      <c r="D27" s="84"/>
      <c r="E27" s="85"/>
      <c r="F27" s="85"/>
      <c r="G27" s="21"/>
      <c r="H27" s="21"/>
      <c r="I27" s="21"/>
      <c r="J27" s="21"/>
      <c r="K27" s="21"/>
      <c r="L27" s="21"/>
      <c r="M27" s="21"/>
      <c r="N27" s="21"/>
      <c r="O27" s="22"/>
      <c r="P27" s="23"/>
      <c r="Q27" s="23"/>
      <c r="R27" s="23">
        <f t="shared" si="0"/>
        <v>0</v>
      </c>
      <c r="S27" s="23">
        <f t="shared" si="1"/>
        <v>0</v>
      </c>
      <c r="T27" s="24"/>
      <c r="U27" s="14"/>
      <c r="V27" s="34">
        <v>20</v>
      </c>
      <c r="W27" s="23">
        <v>15</v>
      </c>
      <c r="X27" s="23"/>
      <c r="Y27" s="23">
        <v>15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>
        <f t="shared" ref="AJ27" si="10">SUM(V27:AH27)</f>
        <v>50</v>
      </c>
      <c r="AK27" s="23">
        <f t="shared" ref="AK27" si="11">SUM(V27:AI27)</f>
        <v>50</v>
      </c>
      <c r="AL27" s="63" t="s">
        <v>43</v>
      </c>
      <c r="AM27" s="47">
        <v>4</v>
      </c>
      <c r="AN27" s="164">
        <f t="shared" si="4"/>
        <v>50</v>
      </c>
      <c r="AO27" s="159"/>
    </row>
    <row r="28" spans="1:41" ht="26.45" customHeight="1" x14ac:dyDescent="0.2">
      <c r="A28" s="45">
        <v>12</v>
      </c>
      <c r="B28" s="46" t="s">
        <v>33</v>
      </c>
      <c r="C28" s="43" t="s">
        <v>76</v>
      </c>
      <c r="D28" s="20"/>
      <c r="E28" s="19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3"/>
      <c r="Q28" s="23"/>
      <c r="R28" s="23">
        <f t="shared" si="0"/>
        <v>0</v>
      </c>
      <c r="S28" s="23">
        <f t="shared" si="1"/>
        <v>0</v>
      </c>
      <c r="T28" s="24"/>
      <c r="U28" s="14"/>
      <c r="V28" s="20">
        <v>15</v>
      </c>
      <c r="W28" s="19">
        <v>15</v>
      </c>
      <c r="X28" s="21"/>
      <c r="Y28" s="21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>
        <f t="shared" ref="AJ28:AJ29" si="12">SUM(V28:AH28)</f>
        <v>30</v>
      </c>
      <c r="AK28" s="23">
        <f t="shared" ref="AK28:AK29" si="13">SUM(V28:AI28)</f>
        <v>30</v>
      </c>
      <c r="AL28" s="63" t="s">
        <v>35</v>
      </c>
      <c r="AM28" s="47">
        <v>3</v>
      </c>
      <c r="AN28" s="164">
        <f t="shared" si="4"/>
        <v>30</v>
      </c>
      <c r="AO28" s="159">
        <f t="shared" si="5"/>
        <v>3</v>
      </c>
    </row>
    <row r="29" spans="1:41" ht="28.15" customHeight="1" x14ac:dyDescent="0.2">
      <c r="A29" s="45">
        <v>13</v>
      </c>
      <c r="B29" s="102" t="s">
        <v>36</v>
      </c>
      <c r="C29" s="43" t="s">
        <v>77</v>
      </c>
      <c r="D29" s="20"/>
      <c r="E29" s="19"/>
      <c r="F29" s="21"/>
      <c r="G29" s="21"/>
      <c r="H29" s="21"/>
      <c r="I29" s="21"/>
      <c r="J29" s="21"/>
      <c r="K29" s="21"/>
      <c r="L29" s="21"/>
      <c r="M29" s="22"/>
      <c r="N29" s="23"/>
      <c r="O29" s="26"/>
      <c r="P29" s="23"/>
      <c r="Q29" s="23"/>
      <c r="R29" s="23">
        <f t="shared" si="0"/>
        <v>0</v>
      </c>
      <c r="S29" s="23">
        <f t="shared" si="1"/>
        <v>0</v>
      </c>
      <c r="T29" s="24"/>
      <c r="U29" s="14"/>
      <c r="V29" s="34">
        <v>15</v>
      </c>
      <c r="W29" s="23">
        <v>15</v>
      </c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>
        <f t="shared" si="12"/>
        <v>30</v>
      </c>
      <c r="AK29" s="23">
        <f t="shared" si="13"/>
        <v>30</v>
      </c>
      <c r="AL29" s="63" t="s">
        <v>35</v>
      </c>
      <c r="AM29" s="47">
        <v>2</v>
      </c>
      <c r="AN29" s="164">
        <f t="shared" si="4"/>
        <v>30</v>
      </c>
      <c r="AO29" s="159">
        <f t="shared" si="5"/>
        <v>2</v>
      </c>
    </row>
    <row r="30" spans="1:41" ht="20.25" customHeight="1" x14ac:dyDescent="0.2">
      <c r="A30" s="45">
        <v>14</v>
      </c>
      <c r="B30" s="46" t="s">
        <v>33</v>
      </c>
      <c r="C30" s="43" t="s">
        <v>78</v>
      </c>
      <c r="D30" s="20"/>
      <c r="E30" s="19"/>
      <c r="F30" s="21"/>
      <c r="G30" s="21"/>
      <c r="H30" s="21"/>
      <c r="I30" s="21"/>
      <c r="J30" s="21"/>
      <c r="K30" s="21"/>
      <c r="L30" s="21"/>
      <c r="M30" s="21"/>
      <c r="N30" s="21"/>
      <c r="O30" s="22"/>
      <c r="P30" s="23"/>
      <c r="Q30" s="23"/>
      <c r="R30" s="23">
        <f t="shared" si="0"/>
        <v>0</v>
      </c>
      <c r="S30" s="23">
        <f t="shared" si="1"/>
        <v>0</v>
      </c>
      <c r="T30" s="24"/>
      <c r="U30" s="14"/>
      <c r="V30" s="34">
        <v>10</v>
      </c>
      <c r="W30" s="23">
        <v>10</v>
      </c>
      <c r="X30" s="23"/>
      <c r="Y30" s="23">
        <v>10</v>
      </c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>
        <f t="shared" si="2"/>
        <v>30</v>
      </c>
      <c r="AK30" s="23">
        <f t="shared" si="3"/>
        <v>30</v>
      </c>
      <c r="AL30" s="63" t="s">
        <v>35</v>
      </c>
      <c r="AM30" s="47">
        <v>2</v>
      </c>
      <c r="AN30" s="164">
        <f t="shared" si="4"/>
        <v>30</v>
      </c>
      <c r="AO30" s="159">
        <f t="shared" si="5"/>
        <v>2</v>
      </c>
    </row>
    <row r="31" spans="1:41" ht="15" customHeight="1" x14ac:dyDescent="0.2">
      <c r="A31" s="45">
        <v>15</v>
      </c>
      <c r="B31" s="90" t="s">
        <v>33</v>
      </c>
      <c r="C31" s="132" t="s">
        <v>79</v>
      </c>
      <c r="D31" s="40"/>
      <c r="E31" s="40"/>
      <c r="F31" s="25"/>
      <c r="G31" s="25"/>
      <c r="H31" s="25"/>
      <c r="I31" s="25"/>
      <c r="J31" s="25"/>
      <c r="K31" s="25"/>
      <c r="L31" s="25"/>
      <c r="M31" s="25"/>
      <c r="N31" s="25"/>
      <c r="O31" s="38"/>
      <c r="P31" s="23"/>
      <c r="Q31" s="23"/>
      <c r="R31" s="23">
        <f t="shared" si="0"/>
        <v>0</v>
      </c>
      <c r="S31" s="23">
        <f t="shared" si="1"/>
        <v>0</v>
      </c>
      <c r="T31" s="24"/>
      <c r="U31" s="14"/>
      <c r="V31" s="34">
        <v>15</v>
      </c>
      <c r="W31" s="23">
        <v>15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>
        <f>SUM(V31:AH31)</f>
        <v>30</v>
      </c>
      <c r="AK31" s="23">
        <f>SUM(V31:AI31)</f>
        <v>30</v>
      </c>
      <c r="AL31" s="63" t="s">
        <v>35</v>
      </c>
      <c r="AM31" s="47">
        <v>3</v>
      </c>
      <c r="AN31" s="164">
        <f t="shared" si="4"/>
        <v>30</v>
      </c>
      <c r="AO31" s="159">
        <f t="shared" si="5"/>
        <v>3</v>
      </c>
    </row>
    <row r="32" spans="1:41" ht="31.15" customHeight="1" x14ac:dyDescent="0.2">
      <c r="A32" s="45">
        <v>16</v>
      </c>
      <c r="B32" s="98" t="s">
        <v>36</v>
      </c>
      <c r="C32" s="133" t="s">
        <v>80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>
        <f t="shared" si="0"/>
        <v>0</v>
      </c>
      <c r="S32" s="23">
        <f t="shared" si="1"/>
        <v>0</v>
      </c>
      <c r="T32" s="24"/>
      <c r="U32" s="14"/>
      <c r="V32" s="34">
        <v>15</v>
      </c>
      <c r="W32" s="23">
        <v>15</v>
      </c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>
        <f>SUM(V32:AH32)</f>
        <v>30</v>
      </c>
      <c r="AK32" s="23">
        <f>SUM(V32:AI32)</f>
        <v>30</v>
      </c>
      <c r="AL32" s="63" t="s">
        <v>38</v>
      </c>
      <c r="AM32" s="47">
        <v>3</v>
      </c>
      <c r="AN32" s="164">
        <f t="shared" si="4"/>
        <v>30</v>
      </c>
      <c r="AO32" s="159">
        <f t="shared" si="5"/>
        <v>3</v>
      </c>
    </row>
    <row r="33" spans="1:41" ht="31.15" customHeight="1" x14ac:dyDescent="0.2">
      <c r="A33" s="45">
        <v>17</v>
      </c>
      <c r="B33" s="98" t="s">
        <v>36</v>
      </c>
      <c r="C33" s="133" t="s">
        <v>81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>
        <v>100</v>
      </c>
      <c r="Q33" s="23"/>
      <c r="R33" s="23">
        <f t="shared" si="0"/>
        <v>100</v>
      </c>
      <c r="S33" s="23">
        <f t="shared" si="1"/>
        <v>100</v>
      </c>
      <c r="T33" s="24"/>
      <c r="U33" s="14">
        <v>3</v>
      </c>
      <c r="V33" s="34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63"/>
      <c r="AM33" s="47"/>
      <c r="AN33" s="164"/>
      <c r="AO33" s="159">
        <f t="shared" si="5"/>
        <v>3</v>
      </c>
    </row>
    <row r="34" spans="1:41" ht="54.6" customHeight="1" x14ac:dyDescent="0.2">
      <c r="A34" s="45">
        <v>18</v>
      </c>
      <c r="B34" s="1" t="s">
        <v>36</v>
      </c>
      <c r="C34" s="134" t="s">
        <v>82</v>
      </c>
      <c r="D34" s="135"/>
      <c r="E34" s="136"/>
      <c r="F34" s="137"/>
      <c r="G34" s="137"/>
      <c r="H34" s="137"/>
      <c r="I34" s="137"/>
      <c r="J34" s="137"/>
      <c r="K34" s="137"/>
      <c r="L34" s="137"/>
      <c r="M34" s="137"/>
      <c r="N34" s="137"/>
      <c r="O34" s="138"/>
      <c r="P34" s="41"/>
      <c r="Q34" s="41"/>
      <c r="R34" s="41"/>
      <c r="S34" s="41"/>
      <c r="T34" s="42"/>
      <c r="U34" s="15"/>
      <c r="V34" s="44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>
        <v>160</v>
      </c>
      <c r="AI34" s="41"/>
      <c r="AJ34" s="41">
        <f>SUM(V34:AH34)</f>
        <v>160</v>
      </c>
      <c r="AK34" s="41">
        <f>SUM(V34:AI34)</f>
        <v>160</v>
      </c>
      <c r="AL34" s="100" t="s">
        <v>38</v>
      </c>
      <c r="AM34" s="48">
        <v>5</v>
      </c>
      <c r="AN34" s="165">
        <f t="shared" si="4"/>
        <v>160</v>
      </c>
      <c r="AO34" s="161">
        <f t="shared" si="5"/>
        <v>5</v>
      </c>
    </row>
    <row r="35" spans="1:41" ht="54.6" customHeight="1" thickBot="1" x14ac:dyDescent="0.25">
      <c r="A35" s="119">
        <v>19</v>
      </c>
      <c r="B35" s="166" t="s">
        <v>36</v>
      </c>
      <c r="C35" s="167" t="s">
        <v>83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15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>
        <v>160</v>
      </c>
      <c r="AI35" s="41"/>
      <c r="AJ35" s="41">
        <f>SUM(V35:AH35)</f>
        <v>160</v>
      </c>
      <c r="AK35" s="41">
        <f>SUM(V35:AI35)</f>
        <v>160</v>
      </c>
      <c r="AL35" s="100" t="s">
        <v>38</v>
      </c>
      <c r="AM35" s="48">
        <v>5</v>
      </c>
      <c r="AN35" s="168">
        <f t="shared" si="4"/>
        <v>160</v>
      </c>
      <c r="AO35" s="169">
        <f t="shared" si="5"/>
        <v>5</v>
      </c>
    </row>
    <row r="36" spans="1:41" ht="15" customHeight="1" thickBot="1" x14ac:dyDescent="0.25">
      <c r="A36" s="196" t="s">
        <v>56</v>
      </c>
      <c r="B36" s="197"/>
      <c r="C36" s="198"/>
      <c r="D36" s="170">
        <f t="shared" ref="D36:S36" si="14">SUM(D17:D35)</f>
        <v>120</v>
      </c>
      <c r="E36" s="170">
        <f t="shared" si="14"/>
        <v>115</v>
      </c>
      <c r="F36" s="170">
        <f t="shared" si="14"/>
        <v>20</v>
      </c>
      <c r="G36" s="170">
        <f t="shared" si="14"/>
        <v>0</v>
      </c>
      <c r="H36" s="170">
        <f t="shared" si="14"/>
        <v>0</v>
      </c>
      <c r="I36" s="170">
        <f t="shared" si="14"/>
        <v>0</v>
      </c>
      <c r="J36" s="170">
        <f t="shared" si="14"/>
        <v>10</v>
      </c>
      <c r="K36" s="170">
        <f t="shared" si="14"/>
        <v>30</v>
      </c>
      <c r="L36" s="170">
        <f t="shared" si="14"/>
        <v>0</v>
      </c>
      <c r="M36" s="170">
        <f t="shared" si="14"/>
        <v>30</v>
      </c>
      <c r="N36" s="170">
        <f t="shared" si="14"/>
        <v>0</v>
      </c>
      <c r="O36" s="170">
        <f t="shared" si="14"/>
        <v>0</v>
      </c>
      <c r="P36" s="170">
        <f t="shared" si="14"/>
        <v>100</v>
      </c>
      <c r="Q36" s="170">
        <f t="shared" si="14"/>
        <v>0</v>
      </c>
      <c r="R36" s="170">
        <f t="shared" si="14"/>
        <v>425</v>
      </c>
      <c r="S36" s="170">
        <f t="shared" si="14"/>
        <v>425</v>
      </c>
      <c r="T36" s="170"/>
      <c r="U36" s="170">
        <f t="shared" ref="U36:AE36" si="15">SUM(U17:U35)</f>
        <v>31</v>
      </c>
      <c r="V36" s="170">
        <f t="shared" si="15"/>
        <v>90</v>
      </c>
      <c r="W36" s="170">
        <f t="shared" si="15"/>
        <v>85</v>
      </c>
      <c r="X36" s="170">
        <f t="shared" si="15"/>
        <v>0</v>
      </c>
      <c r="Y36" s="170">
        <f t="shared" si="15"/>
        <v>25</v>
      </c>
      <c r="Z36" s="170">
        <f t="shared" si="15"/>
        <v>0</v>
      </c>
      <c r="AA36" s="170">
        <f t="shared" si="15"/>
        <v>0</v>
      </c>
      <c r="AB36" s="170">
        <f t="shared" si="15"/>
        <v>0</v>
      </c>
      <c r="AC36" s="170">
        <f t="shared" si="15"/>
        <v>0</v>
      </c>
      <c r="AD36" s="170">
        <f t="shared" si="15"/>
        <v>0</v>
      </c>
      <c r="AE36" s="170">
        <f t="shared" si="15"/>
        <v>30</v>
      </c>
      <c r="AF36" s="170">
        <f>SUM(AF17:AF31)</f>
        <v>0</v>
      </c>
      <c r="AG36" s="170">
        <f>SUM(AG17:AG35)</f>
        <v>0</v>
      </c>
      <c r="AH36" s="170">
        <f>SUM(AH17:AH35)</f>
        <v>320</v>
      </c>
      <c r="AI36" s="170">
        <f>SUM(AI17:AI35)</f>
        <v>0</v>
      </c>
      <c r="AJ36" s="170">
        <f>SUM(AJ17:AJ35)</f>
        <v>550</v>
      </c>
      <c r="AK36" s="170">
        <f>SUM(AK17:AK35)</f>
        <v>550</v>
      </c>
      <c r="AL36" s="170"/>
      <c r="AM36" s="171">
        <f>SUM(AM17:AM35)</f>
        <v>29</v>
      </c>
      <c r="AN36" s="170">
        <f>SUM(S36,AK36)</f>
        <v>975</v>
      </c>
      <c r="AO36" s="170">
        <f>SUM(U36,AM36)</f>
        <v>60</v>
      </c>
    </row>
    <row r="37" spans="1:41" x14ac:dyDescent="0.2">
      <c r="C37" s="4" t="s">
        <v>57</v>
      </c>
    </row>
    <row r="38" spans="1:41" x14ac:dyDescent="0.2">
      <c r="C38" s="4" t="s">
        <v>58</v>
      </c>
    </row>
    <row r="42" spans="1:41" x14ac:dyDescent="0.2">
      <c r="C42" s="4" t="s">
        <v>59</v>
      </c>
      <c r="O42" s="4" t="s">
        <v>59</v>
      </c>
      <c r="AF42" s="199" t="s">
        <v>59</v>
      </c>
      <c r="AG42" s="199"/>
      <c r="AH42" s="199"/>
      <c r="AI42" s="199"/>
      <c r="AJ42" s="199"/>
      <c r="AK42" s="199"/>
      <c r="AL42" s="199"/>
    </row>
    <row r="43" spans="1:41" x14ac:dyDescent="0.2">
      <c r="C43" s="1" t="s">
        <v>60</v>
      </c>
      <c r="M43" s="18"/>
      <c r="O43" s="199" t="s">
        <v>61</v>
      </c>
      <c r="P43" s="199"/>
      <c r="Q43" s="199"/>
      <c r="R43" s="199"/>
      <c r="S43" s="199"/>
      <c r="T43" s="199"/>
      <c r="U43" s="199"/>
      <c r="AF43" s="199" t="s">
        <v>62</v>
      </c>
      <c r="AG43" s="199"/>
      <c r="AH43" s="199"/>
      <c r="AI43" s="199"/>
      <c r="AJ43" s="199"/>
      <c r="AK43" s="199"/>
      <c r="AL43" s="199"/>
    </row>
    <row r="47" spans="1:41" x14ac:dyDescent="0.2">
      <c r="C47" s="4" t="s">
        <v>84</v>
      </c>
    </row>
    <row r="50" spans="3:3" x14ac:dyDescent="0.2">
      <c r="C50" s="4" t="s">
        <v>85</v>
      </c>
    </row>
    <row r="51" spans="3:3" x14ac:dyDescent="0.2">
      <c r="C51" s="4" t="s">
        <v>86</v>
      </c>
    </row>
  </sheetData>
  <mergeCells count="13">
    <mergeCell ref="A36:C36"/>
    <mergeCell ref="AF42:AL42"/>
    <mergeCell ref="O43:U43"/>
    <mergeCell ref="AF43:AL43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17:B35" xr:uid="{DCFEB5C3-4358-43F1-8DCC-11813F7EF269}">
      <formula1>RodzajeZajec</formula1>
      <formula2>0</formula2>
    </dataValidation>
  </dataValidations>
  <pageMargins left="0.25" right="0.25" top="0.75" bottom="0.75" header="0.3" footer="0.3"/>
  <pageSetup paperSize="9" scale="4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D10A-6856-4DC2-B2C6-CEC7B65AE868}">
  <sheetPr>
    <pageSetUpPr fitToPage="1"/>
  </sheetPr>
  <dimension ref="A2:AP42"/>
  <sheetViews>
    <sheetView zoomScale="72" zoomScaleNormal="72" zoomScaleSheetLayoutView="94" workbookViewId="0">
      <selection activeCell="AH11" sqref="AH11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15" width="5.7109375" style="4" customWidth="1"/>
    <col min="16" max="20" width="6.28515625" style="4" customWidth="1"/>
    <col min="21" max="21" width="6.28515625" style="11" customWidth="1"/>
    <col min="22" max="38" width="6.28515625" style="4" customWidth="1"/>
    <col min="39" max="39" width="6.28515625" style="11" customWidth="1"/>
    <col min="40" max="41" width="6.28515625" style="4" customWidth="1"/>
    <col min="42" max="16384" width="11.42578125" style="4"/>
  </cols>
  <sheetData>
    <row r="2" spans="1:41" x14ac:dyDescent="0.2">
      <c r="AJ2" s="200"/>
      <c r="AK2" s="201"/>
      <c r="AL2" s="201"/>
      <c r="AM2" s="201"/>
      <c r="AN2" s="201"/>
    </row>
    <row r="4" spans="1:41" x14ac:dyDescent="0.2">
      <c r="AJ4" s="200"/>
      <c r="AK4" s="201"/>
      <c r="AL4" s="201"/>
      <c r="AM4" s="201"/>
      <c r="AN4" s="201"/>
    </row>
    <row r="6" spans="1:41" s="2" customFormat="1" ht="20.100000000000001" customHeight="1" x14ac:dyDescent="0.2">
      <c r="A6" s="202" t="s">
        <v>87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</row>
    <row r="7" spans="1:41" x14ac:dyDescent="0.2">
      <c r="O7" s="4" t="s">
        <v>110</v>
      </c>
    </row>
    <row r="8" spans="1:41" s="3" customFormat="1" ht="15" customHeight="1" x14ac:dyDescent="0.25">
      <c r="A8" s="3" t="s">
        <v>1</v>
      </c>
      <c r="O8" s="3" t="s">
        <v>111</v>
      </c>
      <c r="U8" s="12"/>
      <c r="AM8" s="12"/>
    </row>
    <row r="9" spans="1:41" s="3" customFormat="1" ht="15" customHeight="1" x14ac:dyDescent="0.25">
      <c r="A9" s="3" t="s">
        <v>88</v>
      </c>
      <c r="O9" s="220" t="s">
        <v>112</v>
      </c>
      <c r="U9" s="12"/>
      <c r="AM9" s="12"/>
    </row>
    <row r="10" spans="1:41" s="3" customFormat="1" ht="15" customHeight="1" x14ac:dyDescent="0.25">
      <c r="A10" s="3" t="s">
        <v>89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3" t="s">
        <v>6</v>
      </c>
      <c r="B15" s="5"/>
      <c r="C15" s="218" t="s">
        <v>7</v>
      </c>
      <c r="D15" s="208" t="s">
        <v>8</v>
      </c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7" t="s">
        <v>9</v>
      </c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9" t="s">
        <v>10</v>
      </c>
      <c r="AO15" s="211" t="s">
        <v>11</v>
      </c>
    </row>
    <row r="16" spans="1:41" s="177" customFormat="1" ht="232.5" x14ac:dyDescent="0.2">
      <c r="A16" s="204"/>
      <c r="B16" s="172" t="s">
        <v>12</v>
      </c>
      <c r="C16" s="219"/>
      <c r="D16" s="173" t="s">
        <v>13</v>
      </c>
      <c r="E16" s="173" t="s">
        <v>14</v>
      </c>
      <c r="F16" s="174" t="s">
        <v>15</v>
      </c>
      <c r="G16" s="174" t="s">
        <v>16</v>
      </c>
      <c r="H16" s="174" t="s">
        <v>17</v>
      </c>
      <c r="I16" s="174" t="s">
        <v>18</v>
      </c>
      <c r="J16" s="174" t="s">
        <v>19</v>
      </c>
      <c r="K16" s="174" t="s">
        <v>20</v>
      </c>
      <c r="L16" s="174" t="s">
        <v>21</v>
      </c>
      <c r="M16" s="174" t="s">
        <v>22</v>
      </c>
      <c r="N16" s="174" t="s">
        <v>23</v>
      </c>
      <c r="O16" s="174" t="s">
        <v>24</v>
      </c>
      <c r="P16" s="174" t="s">
        <v>25</v>
      </c>
      <c r="Q16" s="174" t="s">
        <v>26</v>
      </c>
      <c r="R16" s="174" t="s">
        <v>27</v>
      </c>
      <c r="S16" s="174" t="s">
        <v>28</v>
      </c>
      <c r="T16" s="174" t="s">
        <v>29</v>
      </c>
      <c r="U16" s="175" t="s">
        <v>30</v>
      </c>
      <c r="V16" s="176" t="s">
        <v>13</v>
      </c>
      <c r="W16" s="174" t="s">
        <v>14</v>
      </c>
      <c r="X16" s="174" t="s">
        <v>15</v>
      </c>
      <c r="Y16" s="174" t="s">
        <v>16</v>
      </c>
      <c r="Z16" s="173" t="s">
        <v>17</v>
      </c>
      <c r="AA16" s="173" t="s">
        <v>18</v>
      </c>
      <c r="AB16" s="173" t="s">
        <v>19</v>
      </c>
      <c r="AC16" s="174" t="s">
        <v>31</v>
      </c>
      <c r="AD16" s="174" t="s">
        <v>32</v>
      </c>
      <c r="AE16" s="174" t="s">
        <v>22</v>
      </c>
      <c r="AF16" s="174" t="s">
        <v>23</v>
      </c>
      <c r="AG16" s="174" t="s">
        <v>24</v>
      </c>
      <c r="AH16" s="174" t="s">
        <v>25</v>
      </c>
      <c r="AI16" s="174" t="s">
        <v>26</v>
      </c>
      <c r="AJ16" s="174" t="s">
        <v>27</v>
      </c>
      <c r="AK16" s="174" t="s">
        <v>28</v>
      </c>
      <c r="AL16" s="174" t="s">
        <v>29</v>
      </c>
      <c r="AM16" s="175" t="s">
        <v>30</v>
      </c>
      <c r="AN16" s="210"/>
      <c r="AO16" s="212"/>
    </row>
    <row r="17" spans="1:42" s="177" customFormat="1" ht="27.6" customHeight="1" x14ac:dyDescent="0.2">
      <c r="A17" s="178">
        <v>1</v>
      </c>
      <c r="B17" s="179" t="s">
        <v>36</v>
      </c>
      <c r="C17" s="180" t="s">
        <v>90</v>
      </c>
      <c r="D17" s="181">
        <v>10</v>
      </c>
      <c r="E17" s="181">
        <v>15</v>
      </c>
      <c r="F17" s="182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>
        <f t="shared" ref="R17" si="0">SUM(D17:P17)</f>
        <v>25</v>
      </c>
      <c r="S17" s="183">
        <f t="shared" ref="S17" si="1">SUM(D17:Q17)</f>
        <v>25</v>
      </c>
      <c r="T17" s="184" t="s">
        <v>38</v>
      </c>
      <c r="U17" s="185">
        <v>3</v>
      </c>
      <c r="V17" s="186"/>
      <c r="W17" s="181"/>
      <c r="X17" s="181"/>
      <c r="Y17" s="181"/>
      <c r="Z17" s="187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8"/>
      <c r="AM17" s="189"/>
      <c r="AN17" s="190">
        <f t="shared" ref="AN17:AN32" si="2">S17+AK17</f>
        <v>25</v>
      </c>
      <c r="AO17" s="191">
        <f t="shared" ref="AO17:AO33" si="3">U17+AM17</f>
        <v>3</v>
      </c>
    </row>
    <row r="18" spans="1:42" ht="28.9" customHeight="1" x14ac:dyDescent="0.2">
      <c r="A18" s="45">
        <v>2</v>
      </c>
      <c r="B18" s="102" t="s">
        <v>36</v>
      </c>
      <c r="C18" s="131" t="s">
        <v>91</v>
      </c>
      <c r="D18" s="19">
        <v>15</v>
      </c>
      <c r="E18" s="19">
        <v>15</v>
      </c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>
        <f t="shared" ref="R18" si="4">SUM(D18:P18)</f>
        <v>30</v>
      </c>
      <c r="S18" s="23">
        <f t="shared" ref="S18" si="5">SUM(D18:Q18)</f>
        <v>30</v>
      </c>
      <c r="T18" s="63" t="s">
        <v>38</v>
      </c>
      <c r="U18" s="14">
        <v>2</v>
      </c>
      <c r="V18" s="20"/>
      <c r="W18" s="19"/>
      <c r="X18" s="19"/>
      <c r="Y18" s="19"/>
      <c r="Z18" s="26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7"/>
      <c r="AN18" s="53">
        <f t="shared" ref="AN18" si="6">S18+AK18</f>
        <v>30</v>
      </c>
      <c r="AO18" s="54">
        <f t="shared" ref="AO18" si="7">U18+AM18</f>
        <v>2</v>
      </c>
    </row>
    <row r="19" spans="1:42" ht="31.15" customHeight="1" x14ac:dyDescent="0.2">
      <c r="A19" s="45">
        <v>4</v>
      </c>
      <c r="B19" s="90" t="s">
        <v>33</v>
      </c>
      <c r="C19" s="103" t="s">
        <v>92</v>
      </c>
      <c r="D19" s="65">
        <v>10</v>
      </c>
      <c r="E19" s="65">
        <v>15</v>
      </c>
      <c r="F19" s="65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41">
        <f>SUM(D19:P19)</f>
        <v>25</v>
      </c>
      <c r="S19" s="41">
        <f>SUM(D19:Q19)</f>
        <v>25</v>
      </c>
      <c r="T19" s="63" t="s">
        <v>38</v>
      </c>
      <c r="U19" s="14">
        <v>3</v>
      </c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4"/>
      <c r="AM19" s="14"/>
      <c r="AN19" s="69">
        <f t="shared" ref="AN19:AN26" si="8">S19+AK19</f>
        <v>25</v>
      </c>
      <c r="AO19" s="70">
        <f t="shared" ref="AO19:AO26" si="9">U19+AM19</f>
        <v>3</v>
      </c>
    </row>
    <row r="20" spans="1:42" ht="15" customHeight="1" x14ac:dyDescent="0.2">
      <c r="A20" s="45">
        <v>5</v>
      </c>
      <c r="B20" s="90" t="s">
        <v>33</v>
      </c>
      <c r="C20" s="104" t="s">
        <v>93</v>
      </c>
      <c r="D20" s="65">
        <v>20</v>
      </c>
      <c r="E20" s="65"/>
      <c r="F20" s="65">
        <v>20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41">
        <f>SUM(D20:P20)</f>
        <v>40</v>
      </c>
      <c r="S20" s="41">
        <f>SUM(D20:Q20)</f>
        <v>40</v>
      </c>
      <c r="T20" s="63" t="s">
        <v>35</v>
      </c>
      <c r="U20" s="14">
        <v>3</v>
      </c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>
        <f t="shared" ref="AK20:AK23" si="10">SUM(V20:AI20)</f>
        <v>0</v>
      </c>
      <c r="AL20" s="24"/>
      <c r="AM20" s="14"/>
      <c r="AN20" s="69">
        <f t="shared" si="8"/>
        <v>40</v>
      </c>
      <c r="AO20" s="70">
        <f t="shared" si="9"/>
        <v>3</v>
      </c>
    </row>
    <row r="21" spans="1:42" ht="28.9" customHeight="1" x14ac:dyDescent="0.2">
      <c r="A21" s="45">
        <v>6</v>
      </c>
      <c r="B21" s="90" t="s">
        <v>33</v>
      </c>
      <c r="C21" s="105" t="s">
        <v>94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41"/>
      <c r="S21" s="41"/>
      <c r="T21" s="24"/>
      <c r="U21" s="14"/>
      <c r="V21" s="34">
        <v>20</v>
      </c>
      <c r="W21" s="23">
        <v>15</v>
      </c>
      <c r="X21" s="23"/>
      <c r="Y21" s="23">
        <v>15</v>
      </c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>
        <f t="shared" si="10"/>
        <v>50</v>
      </c>
      <c r="AL21" s="63" t="s">
        <v>43</v>
      </c>
      <c r="AM21" s="14">
        <v>4</v>
      </c>
      <c r="AN21" s="69">
        <f>V21+W21+Y21</f>
        <v>50</v>
      </c>
      <c r="AO21" s="70">
        <f t="shared" si="9"/>
        <v>4</v>
      </c>
    </row>
    <row r="22" spans="1:42" ht="28.9" customHeight="1" thickBot="1" x14ac:dyDescent="0.25">
      <c r="A22" s="45">
        <v>7</v>
      </c>
      <c r="B22" s="90" t="s">
        <v>33</v>
      </c>
      <c r="C22" s="192" t="s">
        <v>95</v>
      </c>
      <c r="D22" s="23"/>
      <c r="E22" s="23"/>
      <c r="F22" s="23"/>
      <c r="G22" s="23"/>
      <c r="H22" s="23"/>
      <c r="I22" s="23"/>
      <c r="J22" s="23"/>
      <c r="K22" s="23"/>
      <c r="L22" s="23">
        <v>30</v>
      </c>
      <c r="M22" s="23"/>
      <c r="N22" s="23"/>
      <c r="O22" s="23"/>
      <c r="P22" s="23"/>
      <c r="Q22" s="23"/>
      <c r="R22" s="41">
        <f t="shared" ref="R22:R25" si="11">SUM(D22:P22)</f>
        <v>30</v>
      </c>
      <c r="S22" s="41">
        <f t="shared" ref="S22:S25" si="12">SUM(D22:Q22)</f>
        <v>30</v>
      </c>
      <c r="T22" s="63" t="s">
        <v>38</v>
      </c>
      <c r="U22" s="14">
        <v>3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4"/>
      <c r="AM22" s="14"/>
      <c r="AN22" s="69">
        <f t="shared" si="8"/>
        <v>30</v>
      </c>
      <c r="AO22" s="70">
        <f t="shared" si="9"/>
        <v>3</v>
      </c>
    </row>
    <row r="23" spans="1:42" ht="28.9" customHeight="1" x14ac:dyDescent="0.2">
      <c r="A23" s="45">
        <v>8</v>
      </c>
      <c r="B23" s="90" t="s">
        <v>33</v>
      </c>
      <c r="C23" s="193" t="s">
        <v>96</v>
      </c>
      <c r="D23" s="23"/>
      <c r="E23" s="23"/>
      <c r="F23" s="23"/>
      <c r="G23" s="23"/>
      <c r="H23" s="23"/>
      <c r="I23" s="23"/>
      <c r="J23" s="23"/>
      <c r="K23" s="23"/>
      <c r="L23" s="23">
        <v>30</v>
      </c>
      <c r="M23" s="23"/>
      <c r="N23" s="23"/>
      <c r="O23" s="23"/>
      <c r="P23" s="23"/>
      <c r="Q23" s="23"/>
      <c r="R23" s="41">
        <f t="shared" si="11"/>
        <v>30</v>
      </c>
      <c r="S23" s="41">
        <f t="shared" si="12"/>
        <v>30</v>
      </c>
      <c r="T23" s="63" t="s">
        <v>38</v>
      </c>
      <c r="U23" s="14">
        <v>3</v>
      </c>
      <c r="V23" s="23"/>
      <c r="W23" s="23"/>
      <c r="X23" s="23"/>
      <c r="Y23" s="23"/>
      <c r="Z23" s="23"/>
      <c r="AA23" s="23"/>
      <c r="AB23" s="23"/>
      <c r="AC23" s="23">
        <v>30</v>
      </c>
      <c r="AD23" s="23"/>
      <c r="AE23" s="23"/>
      <c r="AF23" s="23"/>
      <c r="AG23" s="23"/>
      <c r="AH23" s="23"/>
      <c r="AI23" s="23"/>
      <c r="AJ23" s="23"/>
      <c r="AK23" s="23">
        <f t="shared" si="10"/>
        <v>30</v>
      </c>
      <c r="AL23" s="63" t="s">
        <v>38</v>
      </c>
      <c r="AM23" s="14">
        <v>3</v>
      </c>
      <c r="AN23" s="69">
        <f t="shared" si="8"/>
        <v>60</v>
      </c>
      <c r="AO23" s="70">
        <f t="shared" si="9"/>
        <v>6</v>
      </c>
    </row>
    <row r="24" spans="1:42" ht="28.9" customHeight="1" x14ac:dyDescent="0.2">
      <c r="A24" s="45">
        <v>9</v>
      </c>
      <c r="B24" s="81" t="s">
        <v>97</v>
      </c>
      <c r="C24" s="58" t="s">
        <v>98</v>
      </c>
      <c r="D24" s="23">
        <v>15</v>
      </c>
      <c r="E24" s="23">
        <v>15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41">
        <f t="shared" si="11"/>
        <v>30</v>
      </c>
      <c r="S24" s="41">
        <f t="shared" si="12"/>
        <v>30</v>
      </c>
      <c r="T24" s="63" t="s">
        <v>35</v>
      </c>
      <c r="U24" s="14">
        <v>4</v>
      </c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4"/>
      <c r="AM24" s="14"/>
      <c r="AN24" s="69">
        <f t="shared" si="8"/>
        <v>30</v>
      </c>
      <c r="AO24" s="70">
        <f t="shared" si="9"/>
        <v>4</v>
      </c>
    </row>
    <row r="25" spans="1:42" ht="28.9" customHeight="1" x14ac:dyDescent="0.2">
      <c r="A25" s="45">
        <v>10</v>
      </c>
      <c r="B25" s="90" t="s">
        <v>33</v>
      </c>
      <c r="C25" s="58" t="s">
        <v>99</v>
      </c>
      <c r="D25" s="23">
        <v>15</v>
      </c>
      <c r="E25" s="23">
        <v>15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41">
        <f t="shared" si="11"/>
        <v>30</v>
      </c>
      <c r="S25" s="41">
        <f t="shared" si="12"/>
        <v>30</v>
      </c>
      <c r="T25" s="63" t="s">
        <v>35</v>
      </c>
      <c r="U25" s="14">
        <v>3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14"/>
      <c r="AN25" s="69">
        <f t="shared" si="8"/>
        <v>30</v>
      </c>
      <c r="AO25" s="70">
        <f t="shared" si="9"/>
        <v>3</v>
      </c>
    </row>
    <row r="26" spans="1:42" s="67" customFormat="1" ht="20.25" customHeight="1" x14ac:dyDescent="0.2">
      <c r="A26" s="45">
        <v>11</v>
      </c>
      <c r="B26" s="90" t="s">
        <v>33</v>
      </c>
      <c r="C26" s="105" t="s">
        <v>100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41"/>
      <c r="S26" s="41"/>
      <c r="T26" s="24"/>
      <c r="U26" s="14"/>
      <c r="V26" s="23">
        <v>15</v>
      </c>
      <c r="W26" s="23">
        <v>15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>
        <f>SUM(V26:AI26)</f>
        <v>30</v>
      </c>
      <c r="AL26" s="63" t="s">
        <v>35</v>
      </c>
      <c r="AM26" s="14">
        <v>3</v>
      </c>
      <c r="AN26" s="69">
        <f t="shared" si="8"/>
        <v>30</v>
      </c>
      <c r="AO26" s="70">
        <f t="shared" si="9"/>
        <v>3</v>
      </c>
      <c r="AP26" s="94"/>
    </row>
    <row r="27" spans="1:42" ht="40.15" customHeight="1" x14ac:dyDescent="0.2">
      <c r="A27" s="45">
        <v>12</v>
      </c>
      <c r="B27" s="90" t="s">
        <v>33</v>
      </c>
      <c r="C27" s="106" t="s">
        <v>101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41"/>
      <c r="S27" s="23"/>
      <c r="T27" s="24"/>
      <c r="U27" s="14"/>
      <c r="V27" s="23">
        <v>10</v>
      </c>
      <c r="W27" s="23">
        <v>10</v>
      </c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>
        <f>SUM(V27:AI27)</f>
        <v>20</v>
      </c>
      <c r="AL27" s="63" t="s">
        <v>38</v>
      </c>
      <c r="AM27" s="14">
        <v>3</v>
      </c>
      <c r="AN27" s="109">
        <f t="shared" si="2"/>
        <v>20</v>
      </c>
      <c r="AO27" s="109">
        <f t="shared" si="3"/>
        <v>3</v>
      </c>
    </row>
    <row r="28" spans="1:42" ht="25.15" customHeight="1" x14ac:dyDescent="0.2">
      <c r="A28" s="45">
        <v>13</v>
      </c>
      <c r="B28" s="46" t="s">
        <v>102</v>
      </c>
      <c r="C28" s="43" t="s">
        <v>103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14"/>
      <c r="V28" s="23">
        <v>20</v>
      </c>
      <c r="W28" s="23"/>
      <c r="X28" s="23">
        <v>20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>
        <f t="shared" ref="AK28:AK34" si="13">SUM(V28:AI28)</f>
        <v>40</v>
      </c>
      <c r="AL28" s="63" t="s">
        <v>35</v>
      </c>
      <c r="AM28" s="14">
        <v>3</v>
      </c>
      <c r="AN28" s="109">
        <f t="shared" si="2"/>
        <v>40</v>
      </c>
      <c r="AO28" s="109">
        <f t="shared" si="3"/>
        <v>3</v>
      </c>
    </row>
    <row r="29" spans="1:42" s="67" customFormat="1" ht="27" customHeight="1" x14ac:dyDescent="0.2">
      <c r="A29" s="45">
        <v>14</v>
      </c>
      <c r="B29" s="64" t="s">
        <v>33</v>
      </c>
      <c r="C29" s="104" t="s">
        <v>104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14"/>
      <c r="V29" s="23">
        <v>10</v>
      </c>
      <c r="W29" s="23"/>
      <c r="X29" s="23">
        <v>15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>
        <f t="shared" si="13"/>
        <v>25</v>
      </c>
      <c r="AL29" s="63" t="s">
        <v>35</v>
      </c>
      <c r="AM29" s="14">
        <v>3</v>
      </c>
      <c r="AN29" s="109">
        <f>S29+AK29</f>
        <v>25</v>
      </c>
      <c r="AO29" s="109">
        <f>U29+AM29</f>
        <v>3</v>
      </c>
      <c r="AP29" s="94"/>
    </row>
    <row r="30" spans="1:42" s="67" customFormat="1" ht="27" customHeight="1" x14ac:dyDescent="0.2">
      <c r="A30" s="45">
        <v>15</v>
      </c>
      <c r="B30" s="64" t="s">
        <v>33</v>
      </c>
      <c r="C30" s="104" t="s">
        <v>105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14"/>
      <c r="V30" s="23">
        <v>15</v>
      </c>
      <c r="W30" s="23"/>
      <c r="X30" s="23">
        <v>15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>
        <f t="shared" si="13"/>
        <v>30</v>
      </c>
      <c r="AL30" s="63" t="s">
        <v>35</v>
      </c>
      <c r="AM30" s="14">
        <v>3</v>
      </c>
      <c r="AN30" s="109">
        <f>S30+AK30</f>
        <v>30</v>
      </c>
      <c r="AO30" s="109">
        <f>U30+AM30</f>
        <v>3</v>
      </c>
      <c r="AP30" s="94"/>
    </row>
    <row r="31" spans="1:42" s="67" customFormat="1" ht="37.5" customHeight="1" x14ac:dyDescent="0.2">
      <c r="A31" s="45">
        <v>16</v>
      </c>
      <c r="B31" s="64" t="s">
        <v>97</v>
      </c>
      <c r="C31" s="107" t="s">
        <v>106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14"/>
      <c r="V31" s="23">
        <v>15</v>
      </c>
      <c r="W31" s="110">
        <v>15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>
        <f t="shared" si="13"/>
        <v>30</v>
      </c>
      <c r="AL31" s="63" t="s">
        <v>38</v>
      </c>
      <c r="AM31" s="35">
        <v>2</v>
      </c>
      <c r="AN31" s="109">
        <f t="shared" si="2"/>
        <v>30</v>
      </c>
      <c r="AO31" s="109">
        <f t="shared" si="3"/>
        <v>2</v>
      </c>
      <c r="AP31" s="94"/>
    </row>
    <row r="32" spans="1:42" ht="36.6" customHeight="1" x14ac:dyDescent="0.2">
      <c r="A32" s="45">
        <v>17</v>
      </c>
      <c r="B32" s="64" t="s">
        <v>33</v>
      </c>
      <c r="C32" s="104" t="s">
        <v>107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14"/>
      <c r="V32" s="23"/>
      <c r="W32" s="110"/>
      <c r="X32" s="23"/>
      <c r="Y32" s="23">
        <v>15</v>
      </c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>
        <f t="shared" si="13"/>
        <v>15</v>
      </c>
      <c r="AL32" s="63" t="s">
        <v>38</v>
      </c>
      <c r="AM32" s="35">
        <v>5</v>
      </c>
      <c r="AN32" s="109">
        <f t="shared" si="2"/>
        <v>15</v>
      </c>
      <c r="AO32" s="109">
        <f t="shared" si="3"/>
        <v>5</v>
      </c>
    </row>
    <row r="33" spans="1:41" ht="36.6" customHeight="1" x14ac:dyDescent="0.2">
      <c r="A33" s="45"/>
      <c r="B33" s="64" t="s">
        <v>97</v>
      </c>
      <c r="C33" s="79" t="s">
        <v>108</v>
      </c>
      <c r="D33" s="96"/>
      <c r="E33" s="96"/>
      <c r="F33" s="96"/>
      <c r="G33" s="96"/>
      <c r="H33" s="127"/>
      <c r="I33" s="74"/>
      <c r="J33" s="74"/>
      <c r="K33" s="74"/>
      <c r="L33" s="74"/>
      <c r="M33" s="74"/>
      <c r="N33" s="74"/>
      <c r="O33" s="74"/>
      <c r="P33" s="75">
        <v>120</v>
      </c>
      <c r="Q33" s="75"/>
      <c r="R33" s="74">
        <f t="shared" ref="R33" si="14">SUM(D33:P33)</f>
        <v>120</v>
      </c>
      <c r="S33" s="74">
        <f t="shared" ref="S33" si="15">SUM(D33:Q33)</f>
        <v>120</v>
      </c>
      <c r="T33" s="99" t="s">
        <v>38</v>
      </c>
      <c r="U33" s="92">
        <v>4</v>
      </c>
      <c r="V33" s="127"/>
      <c r="W33" s="128"/>
      <c r="X33" s="74"/>
      <c r="Y33" s="74"/>
      <c r="Z33" s="93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23"/>
      <c r="AL33" s="99"/>
      <c r="AM33" s="35"/>
      <c r="AN33" s="129"/>
      <c r="AO33" s="109">
        <f t="shared" si="3"/>
        <v>4</v>
      </c>
    </row>
    <row r="34" spans="1:41" ht="25.15" customHeight="1" thickBot="1" x14ac:dyDescent="0.25">
      <c r="A34" s="45">
        <v>18</v>
      </c>
      <c r="B34" s="64" t="s">
        <v>97</v>
      </c>
      <c r="C34" s="79" t="s">
        <v>109</v>
      </c>
      <c r="D34" s="108"/>
      <c r="E34" s="86"/>
      <c r="F34" s="86"/>
      <c r="G34" s="86"/>
      <c r="H34" s="95"/>
      <c r="I34" s="75"/>
      <c r="J34" s="75"/>
      <c r="K34" s="75"/>
      <c r="L34" s="75"/>
      <c r="M34" s="75"/>
      <c r="N34" s="75"/>
      <c r="O34" s="75"/>
      <c r="P34" s="75"/>
      <c r="Q34" s="75"/>
      <c r="R34" s="74"/>
      <c r="S34" s="74"/>
      <c r="T34" s="99"/>
      <c r="U34" s="92"/>
      <c r="V34" s="77"/>
      <c r="W34" s="74"/>
      <c r="X34" s="74"/>
      <c r="Y34" s="74"/>
      <c r="Z34" s="93"/>
      <c r="AA34" s="74"/>
      <c r="AB34" s="74"/>
      <c r="AC34" s="74"/>
      <c r="AD34" s="74"/>
      <c r="AE34" s="74"/>
      <c r="AF34" s="74"/>
      <c r="AG34" s="74"/>
      <c r="AH34" s="74">
        <v>100</v>
      </c>
      <c r="AI34" s="74"/>
      <c r="AJ34" s="74"/>
      <c r="AK34" s="23">
        <f t="shared" si="13"/>
        <v>100</v>
      </c>
      <c r="AL34" s="75" t="s">
        <v>38</v>
      </c>
      <c r="AM34" s="35">
        <v>3</v>
      </c>
      <c r="AN34" s="53">
        <f t="shared" ref="AN34" si="16">S34+AK34</f>
        <v>100</v>
      </c>
      <c r="AO34" s="54">
        <f t="shared" ref="AO34" si="17">U34+AM34</f>
        <v>3</v>
      </c>
    </row>
    <row r="35" spans="1:41" ht="15" customHeight="1" thickBot="1" x14ac:dyDescent="0.25">
      <c r="A35" s="215" t="s">
        <v>56</v>
      </c>
      <c r="B35" s="216"/>
      <c r="C35" s="217"/>
      <c r="D35" s="91">
        <f t="shared" ref="D35:S35" si="18">SUM(D17:D34)</f>
        <v>85</v>
      </c>
      <c r="E35" s="6">
        <f t="shared" si="18"/>
        <v>75</v>
      </c>
      <c r="F35" s="6">
        <f t="shared" si="18"/>
        <v>20</v>
      </c>
      <c r="G35" s="6">
        <f t="shared" si="18"/>
        <v>0</v>
      </c>
      <c r="H35" s="6">
        <f t="shared" si="18"/>
        <v>0</v>
      </c>
      <c r="I35" s="6">
        <f t="shared" si="18"/>
        <v>0</v>
      </c>
      <c r="J35" s="6">
        <f t="shared" si="18"/>
        <v>0</v>
      </c>
      <c r="K35" s="6">
        <f t="shared" si="18"/>
        <v>0</v>
      </c>
      <c r="L35" s="6">
        <f t="shared" si="18"/>
        <v>60</v>
      </c>
      <c r="M35" s="6">
        <f t="shared" si="18"/>
        <v>0</v>
      </c>
      <c r="N35" s="6">
        <f t="shared" si="18"/>
        <v>0</v>
      </c>
      <c r="O35" s="6">
        <f t="shared" si="18"/>
        <v>0</v>
      </c>
      <c r="P35" s="6">
        <f t="shared" si="18"/>
        <v>120</v>
      </c>
      <c r="Q35" s="6">
        <f t="shared" si="18"/>
        <v>0</v>
      </c>
      <c r="R35" s="6">
        <f t="shared" si="18"/>
        <v>360</v>
      </c>
      <c r="S35" s="6">
        <f t="shared" si="18"/>
        <v>360</v>
      </c>
      <c r="T35" s="6"/>
      <c r="U35" s="16">
        <f t="shared" ref="U35:AK35" si="19">SUM(U17:U34)</f>
        <v>28</v>
      </c>
      <c r="V35" s="6">
        <f t="shared" si="19"/>
        <v>105</v>
      </c>
      <c r="W35" s="6">
        <f t="shared" si="19"/>
        <v>55</v>
      </c>
      <c r="X35" s="6">
        <f t="shared" si="19"/>
        <v>50</v>
      </c>
      <c r="Y35" s="6">
        <f t="shared" si="19"/>
        <v>30</v>
      </c>
      <c r="Z35" s="6">
        <f t="shared" si="19"/>
        <v>0</v>
      </c>
      <c r="AA35" s="6">
        <f t="shared" si="19"/>
        <v>0</v>
      </c>
      <c r="AB35" s="6">
        <f t="shared" si="19"/>
        <v>0</v>
      </c>
      <c r="AC35" s="6">
        <f t="shared" si="19"/>
        <v>30</v>
      </c>
      <c r="AD35" s="6">
        <f t="shared" si="19"/>
        <v>0</v>
      </c>
      <c r="AE35" s="6">
        <f t="shared" si="19"/>
        <v>0</v>
      </c>
      <c r="AF35" s="6">
        <f t="shared" si="19"/>
        <v>0</v>
      </c>
      <c r="AG35" s="6">
        <f t="shared" si="19"/>
        <v>0</v>
      </c>
      <c r="AH35" s="6">
        <f t="shared" si="19"/>
        <v>100</v>
      </c>
      <c r="AI35" s="6">
        <f t="shared" si="19"/>
        <v>0</v>
      </c>
      <c r="AJ35" s="6">
        <f t="shared" si="19"/>
        <v>0</v>
      </c>
      <c r="AK35" s="6">
        <f t="shared" si="19"/>
        <v>370</v>
      </c>
      <c r="AL35" s="6"/>
      <c r="AM35" s="50">
        <f>SUM(AM17:AM34)</f>
        <v>32</v>
      </c>
      <c r="AN35" s="55">
        <f>SUM(S35,AK35)</f>
        <v>730</v>
      </c>
      <c r="AO35" s="56">
        <f>SUM(U35,AM35)</f>
        <v>60</v>
      </c>
    </row>
    <row r="36" spans="1:41" x14ac:dyDescent="0.2">
      <c r="C36" s="4" t="s">
        <v>57</v>
      </c>
    </row>
    <row r="37" spans="1:41" x14ac:dyDescent="0.2">
      <c r="C37" s="4" t="s">
        <v>58</v>
      </c>
    </row>
    <row r="41" spans="1:41" x14ac:dyDescent="0.2">
      <c r="C41" s="4" t="s">
        <v>59</v>
      </c>
      <c r="AF41" s="199" t="s">
        <v>59</v>
      </c>
      <c r="AG41" s="199"/>
      <c r="AH41" s="199"/>
      <c r="AI41" s="199"/>
      <c r="AJ41" s="199"/>
      <c r="AK41" s="199"/>
      <c r="AL41" s="199"/>
    </row>
    <row r="42" spans="1:41" x14ac:dyDescent="0.2">
      <c r="C42" s="1" t="s">
        <v>60</v>
      </c>
      <c r="M42" s="18"/>
      <c r="O42" s="199" t="s">
        <v>61</v>
      </c>
      <c r="P42" s="199"/>
      <c r="Q42" s="199"/>
      <c r="R42" s="199"/>
      <c r="S42" s="199"/>
      <c r="T42" s="199"/>
      <c r="U42" s="199"/>
      <c r="AF42" s="199" t="s">
        <v>62</v>
      </c>
      <c r="AG42" s="199"/>
      <c r="AH42" s="199"/>
      <c r="AI42" s="199"/>
      <c r="AJ42" s="199"/>
      <c r="AK42" s="199"/>
      <c r="AL42" s="199"/>
    </row>
  </sheetData>
  <mergeCells count="13">
    <mergeCell ref="A35:C35"/>
    <mergeCell ref="AF41:AL41"/>
    <mergeCell ref="O42:U42"/>
    <mergeCell ref="AF42:AL42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17:B34" xr:uid="{E1DBB133-6F0F-4AF1-8564-0B820F3529C5}">
      <formula1>RodzajeZajec</formula1>
      <formula2>0</formula2>
    </dataValidation>
  </dataValidations>
  <pageMargins left="0.25" right="0.25" top="0.75" bottom="0.75" header="0.3" footer="0.3"/>
  <pageSetup paperSize="9" scale="48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7</vt:i4>
      </vt:variant>
    </vt:vector>
  </HeadingPairs>
  <TitlesOfParts>
    <vt:vector size="10" baseType="lpstr">
      <vt:lpstr>1</vt:lpstr>
      <vt:lpstr>2 </vt:lpstr>
      <vt:lpstr>3</vt:lpstr>
      <vt:lpstr>'1'!Obszar_wydruku</vt:lpstr>
      <vt:lpstr>'2 '!Obszar_wydruku</vt:lpstr>
      <vt:lpstr>'2 '!Rodzaj_zajęć</vt:lpstr>
      <vt:lpstr>'2 '!Rodzaje_zajec</vt:lpstr>
      <vt:lpstr>Rodzaje_zajęć</vt:lpstr>
      <vt:lpstr>RodzajeZajec</vt:lpstr>
      <vt:lpstr>RodzajZajęć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2014-08-22T07:06:50Z</dcterms:created>
  <dcterms:modified xsi:type="dcterms:W3CDTF">2026-10-12T06:24:07Z</dcterms:modified>
  <cp:category/>
  <cp:contentStatus/>
</cp:coreProperties>
</file>