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<sst xmlns="http://schemas.openxmlformats.org/spreadsheetml/2006/main" count="401" uniqueCount="129">
  <si>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</si>
  <si>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</si>
  <si>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</si>
  <si>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</si>
  <si>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</si>
  <si>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</si>
  <si>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</si>
  <si>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</si>
  <si>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</si>
  <si>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</si>
  <si>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</si>
  <si>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</si>
  <si>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</si>
  <si>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</si>
  <si>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</si>
  <si>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</si>
  <si>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</si>
  <si>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</si>
  <si>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</si>
  <si>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</si>
  <si>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</si>
  <si>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</si>
  <si>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</si>
  <si>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</si>
  <si>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</si>
  <si>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</si>
  <si>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</si>
  <si>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</si>
  <si>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</si>
  <si>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</si>
  <si>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</si>
  <si>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</si>
  <si>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</si>
  <si>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</si>
  <si>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</si>
  <si>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</si>
  <si>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</si>
  <si>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</si>
  <si>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</si>
  <si>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</si>
  <si>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</si>
  <si>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</si>
  <si>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</si>
  <si>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</si>
  <si>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</si>
  <si>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</si>
  <si>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</si>
  <si>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</si>
  <si>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</si>
  <si>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</si>
  <si>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</si>
  <si>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</si>
  <si>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</si>
  <si>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</si>
  <si>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</si>
  <si>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</si>
  <si>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</si>
  <si>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</si>
  <si>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</si>
  <si>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</si>
  <si>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</si>
  <si>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</si>
  <si>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</si>
  <si>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</si>
  <si>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</si>
  <si>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</si>
  <si>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</si>
  <si>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</si>
  <si>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</si>
  <si>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</si>
  <si>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</si>
  <si>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</si>
  <si>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</si>
  <si>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</si>
  <si>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</si>
  <si>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</si>
  <si>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</si>
  <si>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</si>
  <si>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</si>
  <si>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</si>
  <si>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</si>
  <si>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</si>
  <si>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</si>
  <si>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</si>
  <si>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</si>
  <si>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</si>
  <si>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</si>
  <si>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</si>
  <si>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</si>
  <si>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</si>
  <si>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</si>
  <si>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</si>
  <si>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</si>
  <si>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</si>
  <si>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</si>
  <si>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</si>
  <si>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</si>
  <si>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</si>
  <si>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</si>
  <si>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</si>
  <si>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</si>
  <si>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</si>
  <si>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</si>
  <si>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</si>
  <si>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</si>
  <si>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</si>
  <si>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</si>
  <si>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</si>
  <si>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</si>
  <si>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</si>
  <si>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</si>
  <si>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</si>
  <si>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</si>
  <si>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</si>
  <si>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</si>
  <si>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</si>
  <si>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</si>
  <si>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</si>
  <si>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</si>
  <si>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</si>
  <si>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</si>
  <si>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</si>
  <si>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</si>
  <si>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</si>
  <si>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</si>
  <si>
    <t>do Uchwały Senatu Uniwersytetu Medycznego</t>
  </si>
  <si>
    <t>z dnia 29 czerwca 2022 r</t>
  </si>
  <si>
    <t>Załącznik nr 2</t>
  </si>
  <si>
    <t>we Wrocławiu Nr 2445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</si>
</sst>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2" fillId="33" borderId="38" xfId="0" applyFont="1" applyFill="1" applyBorder="1" applyAlignment="1">
      <alignment horizontal="right" textRotation="90"/>
    </xf>
    <xf numFmtId="0" fontId="12" fillId="33" borderId="39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right" textRotation="90"/>
    </xf>
    <xf numFmtId="0" fontId="12" fillId="33" borderId="51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46" xfId="51" applyFont="1" applyFill="1" applyBorder="1" applyAlignment="1">
      <alignment horizontal="center"/>
      <protection/>
    </xf>
    <xf numFmtId="0" fontId="0" fillId="33" borderId="43" xfId="51" applyFont="1" applyFill="1" applyBorder="1" applyAlignment="1">
      <alignment horizontal="center"/>
      <protection/>
    </xf>
    <xf numFmtId="0" fontId="0" fillId="33" borderId="44" xfId="51" applyFont="1" applyFill="1" applyBorder="1" applyAlignment="1">
      <alignment horizontal="center"/>
      <protection/>
    </xf>
    <xf numFmtId="0" fontId="0" fillId="33" borderId="45" xfId="51" applyFont="1" applyFill="1" applyBorder="1" applyAlignment="1">
      <alignment horizontal="center"/>
      <protection/>
    </xf>
    <xf numFmtId="0" fontId="2" fillId="33" borderId="50" xfId="51" applyFont="1" applyFill="1" applyBorder="1" applyAlignment="1">
      <alignment horizontal="right" textRotation="90"/>
      <protection/>
    </xf>
    <xf numFmtId="0" fontId="2" fillId="33" borderId="51" xfId="51" applyFont="1" applyFill="1" applyBorder="1" applyAlignment="1">
      <alignment horizontal="right" textRotation="90"/>
      <protection/>
    </xf>
    <xf numFmtId="0" fontId="2" fillId="33" borderId="38" xfId="51" applyFont="1" applyFill="1" applyBorder="1" applyAlignment="1">
      <alignment horizontal="right" textRotation="90"/>
      <protection/>
    </xf>
    <xf numFmtId="0" fontId="2" fillId="33" borderId="39" xfId="51" applyFont="1" applyFill="1" applyBorder="1" applyAlignment="1">
      <alignment horizontal="right" textRotation="90"/>
      <protection/>
    </xf>
    <xf numFmtId="0" fontId="2" fillId="33" borderId="47" xfId="51" applyFont="1" applyFill="1" applyBorder="1" applyAlignment="1">
      <alignment horizontal="left" vertical="center"/>
      <protection/>
    </xf>
    <xf numFmtId="0" fontId="2" fillId="33" borderId="48" xfId="51" applyFont="1" applyFill="1" applyBorder="1" applyAlignment="1">
      <alignment horizontal="left" vertical="center"/>
      <protection/>
    </xf>
    <xf numFmtId="0" fontId="2" fillId="33" borderId="49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40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2638425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19050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296775" y="13754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228600</xdr:colOff>
      <xdr:row>24</xdr:row>
      <xdr:rowOff>219075</xdr:rowOff>
    </xdr:from>
    <xdr:ext cx="0" cy="171450"/>
    <xdr:sp fLocksText="0">
      <xdr:nvSpPr>
        <xdr:cNvPr id="3" name="pole tekstowe 6"/>
        <xdr:cNvSpPr txBox="1">
          <a:spLocks noChangeArrowheads="1"/>
        </xdr:cNvSpPr>
      </xdr:nvSpPr>
      <xdr:spPr>
        <a:xfrm>
          <a:off x="21774150" y="9029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905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430875" y="9791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3067050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6225"/>
          <a:ext cx="3486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tabSelected="1" view="pageBreakPreview" zoomScale="130" zoomScaleNormal="130" zoomScaleSheetLayoutView="130" zoomScalePageLayoutView="80" workbookViewId="0" topLeftCell="Q1">
      <selection activeCell="AJ4" sqref="AJ4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9" customWidth="1"/>
    <col min="15" max="15" width="5.7109375" style="1" customWidth="1"/>
    <col min="16" max="16" width="6.421875" style="7" customWidth="1"/>
    <col min="17" max="17" width="5.710937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7109375" style="1" customWidth="1"/>
    <col min="24" max="24" width="7.140625" style="1" customWidth="1"/>
    <col min="25" max="25" width="6.7109375" style="1" customWidth="1"/>
    <col min="26" max="31" width="5.7109375" style="1" customWidth="1"/>
    <col min="32" max="32" width="5.7109375" style="9" customWidth="1"/>
    <col min="33" max="33" width="5.710937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/>
      <c r="AK1" s="15"/>
      <c r="AL1" s="15"/>
      <c r="AM1" s="15"/>
      <c r="AN1" s="15"/>
    </row>
    <row r="2" spans="3:40" s="13" customFormat="1" ht="15">
      <c r="C2" s="14"/>
      <c r="AI2" s="169"/>
      <c r="AJ2" s="168" t="s">
        <v>127</v>
      </c>
      <c r="AK2" s="167"/>
      <c r="AL2" s="167"/>
      <c r="AM2" s="167"/>
      <c r="AN2" s="167"/>
    </row>
    <row r="3" spans="3:40" s="13" customFormat="1" ht="15">
      <c r="C3" s="14"/>
      <c r="AI3" s="169"/>
      <c r="AJ3" s="168" t="s">
        <v>125</v>
      </c>
      <c r="AK3" s="15"/>
      <c r="AL3" s="15"/>
      <c r="AM3" s="15"/>
      <c r="AN3" s="15"/>
    </row>
    <row r="4" spans="3:40" s="13" customFormat="1" ht="15">
      <c r="C4" s="14"/>
      <c r="AI4" s="169"/>
      <c r="AJ4" s="168" t="s">
        <v>128</v>
      </c>
      <c r="AK4" s="167"/>
      <c r="AL4" s="167"/>
      <c r="AM4" s="167"/>
      <c r="AN4" s="167"/>
    </row>
    <row r="5" spans="3:36" s="13" customFormat="1" ht="15.75">
      <c r="C5" s="14"/>
      <c r="AI5" s="169"/>
      <c r="AJ5" s="170" t="s">
        <v>126</v>
      </c>
    </row>
    <row r="6" spans="1:41" s="17" customFormat="1" ht="19.5" customHeight="1">
      <c r="A6" s="171" t="s">
        <v>72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1" t="s">
        <v>73</v>
      </c>
      <c r="P7" s="171"/>
      <c r="Q7" s="171"/>
      <c r="R7" s="171"/>
      <c r="S7" s="171"/>
      <c r="T7" s="171"/>
      <c r="U7" s="17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3" s="18" customFormat="1" ht="15" customHeight="1">
      <c r="A10" s="18" t="s">
        <v>18</v>
      </c>
      <c r="C10" s="14" t="s">
        <v>41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175" t="s">
        <v>8</v>
      </c>
      <c r="B16" s="26"/>
      <c r="C16" s="177" t="s">
        <v>7</v>
      </c>
      <c r="D16" s="179" t="s">
        <v>11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182" t="s">
        <v>12</v>
      </c>
      <c r="W16" s="179"/>
      <c r="X16" s="179"/>
      <c r="Y16" s="179"/>
      <c r="Z16" s="179"/>
      <c r="AA16" s="179"/>
      <c r="AB16" s="179"/>
      <c r="AC16" s="179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N16" s="186" t="s">
        <v>13</v>
      </c>
      <c r="AO16" s="172" t="s">
        <v>14</v>
      </c>
    </row>
    <row r="17" spans="1:41" ht="247.5">
      <c r="A17" s="176"/>
      <c r="B17" s="27" t="s">
        <v>30</v>
      </c>
      <c r="C17" s="178"/>
      <c r="D17" s="28" t="s">
        <v>19</v>
      </c>
      <c r="E17" s="28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62</v>
      </c>
      <c r="L17" s="29" t="s">
        <v>63</v>
      </c>
      <c r="M17" s="29" t="s">
        <v>26</v>
      </c>
      <c r="N17" s="29" t="s">
        <v>32</v>
      </c>
      <c r="O17" s="29" t="s">
        <v>29</v>
      </c>
      <c r="P17" s="29" t="s">
        <v>27</v>
      </c>
      <c r="Q17" s="29" t="s">
        <v>0</v>
      </c>
      <c r="R17" s="29" t="s">
        <v>28</v>
      </c>
      <c r="S17" s="29" t="s">
        <v>10</v>
      </c>
      <c r="T17" s="29" t="s">
        <v>1</v>
      </c>
      <c r="U17" s="30" t="s">
        <v>2</v>
      </c>
      <c r="V17" s="28" t="s">
        <v>19</v>
      </c>
      <c r="W17" s="28" t="s">
        <v>20</v>
      </c>
      <c r="X17" s="28" t="s">
        <v>21</v>
      </c>
      <c r="Y17" s="28" t="s">
        <v>22</v>
      </c>
      <c r="Z17" s="28" t="s">
        <v>23</v>
      </c>
      <c r="AA17" s="28" t="s">
        <v>24</v>
      </c>
      <c r="AB17" s="28" t="s">
        <v>25</v>
      </c>
      <c r="AC17" s="29" t="s">
        <v>64</v>
      </c>
      <c r="AD17" s="29" t="s">
        <v>63</v>
      </c>
      <c r="AE17" s="29" t="s">
        <v>26</v>
      </c>
      <c r="AF17" s="29" t="s">
        <v>32</v>
      </c>
      <c r="AG17" s="29" t="s">
        <v>29</v>
      </c>
      <c r="AH17" s="29" t="s">
        <v>27</v>
      </c>
      <c r="AI17" s="29" t="s">
        <v>0</v>
      </c>
      <c r="AJ17" s="29" t="s">
        <v>28</v>
      </c>
      <c r="AK17" s="29" t="s">
        <v>10</v>
      </c>
      <c r="AL17" s="29" t="s">
        <v>1</v>
      </c>
      <c r="AM17" s="30" t="s">
        <v>2</v>
      </c>
      <c r="AN17" s="187"/>
      <c r="AO17" s="173"/>
    </row>
    <row r="18" spans="1:111" s="6" customFormat="1" ht="25.5" customHeight="1">
      <c r="A18" s="31">
        <v>1</v>
      </c>
      <c r="B18" s="32" t="s">
        <v>31</v>
      </c>
      <c r="C18" s="150" t="s">
        <v>96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39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67</v>
      </c>
      <c r="C19" s="150" t="s">
        <v>97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39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31</v>
      </c>
      <c r="C20" s="162" t="s">
        <v>98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39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31</v>
      </c>
      <c r="C21" s="150" t="s">
        <v>45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39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31</v>
      </c>
      <c r="C22" s="150" t="s">
        <v>99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39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31</v>
      </c>
      <c r="C23" s="146" t="s">
        <v>100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39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31</v>
      </c>
      <c r="C24" s="146" t="s">
        <v>101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39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31</v>
      </c>
      <c r="C25" s="146" t="s">
        <v>102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39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31</v>
      </c>
      <c r="C26" s="146" t="s">
        <v>103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39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31</v>
      </c>
      <c r="C27" s="151" t="s">
        <v>104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39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31</v>
      </c>
      <c r="C28" s="152" t="s">
        <v>61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39</v>
      </c>
      <c r="U28" s="102">
        <v>0.5</v>
      </c>
      <c r="V28" s="44"/>
      <c r="W28" s="48">
        <v>5</v>
      </c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5</v>
      </c>
      <c r="AK28" s="45">
        <f t="shared" si="1"/>
        <v>5</v>
      </c>
      <c r="AL28" s="47" t="s">
        <v>39</v>
      </c>
      <c r="AM28" s="36">
        <v>0.5</v>
      </c>
      <c r="AN28" s="49">
        <f t="shared" si="2"/>
        <v>10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31</v>
      </c>
      <c r="C29" s="146" t="s">
        <v>105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40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31</v>
      </c>
      <c r="C30" s="146" t="s">
        <v>106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40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31</v>
      </c>
      <c r="C31" s="146" t="s">
        <v>114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40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31</v>
      </c>
      <c r="C32" s="146" t="s">
        <v>107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40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31</v>
      </c>
      <c r="C33" s="146" t="s">
        <v>111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40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31</v>
      </c>
      <c r="C34" s="153" t="s">
        <v>108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40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31</v>
      </c>
      <c r="C35" s="146" t="s">
        <v>109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40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31</v>
      </c>
      <c r="C36" s="147" t="s">
        <v>112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39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40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31</v>
      </c>
      <c r="C37" s="148" t="s">
        <v>110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39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31</v>
      </c>
      <c r="C38" s="154" t="s">
        <v>71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39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68</v>
      </c>
      <c r="C39" s="149" t="s">
        <v>113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39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83" t="s">
        <v>3</v>
      </c>
      <c r="B40" s="184"/>
      <c r="C40" s="185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20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330</v>
      </c>
      <c r="AK40" s="62">
        <f>SUM(AK18:AK39)</f>
        <v>370</v>
      </c>
      <c r="AL40" s="62"/>
      <c r="AM40" s="62">
        <f>SUM(AM18:AM39)</f>
        <v>30</v>
      </c>
      <c r="AN40" s="63">
        <f t="shared" si="2"/>
        <v>715</v>
      </c>
      <c r="AO40" s="63">
        <f t="shared" si="3"/>
        <v>60</v>
      </c>
    </row>
    <row r="41" spans="1:41" s="13" customFormat="1" ht="15.75">
      <c r="A41" s="38"/>
      <c r="B41" s="38"/>
      <c r="C41" s="64" t="s">
        <v>65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.75">
      <c r="A42" s="38"/>
      <c r="B42" s="38"/>
      <c r="C42" s="64" t="s">
        <v>66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.75">
      <c r="A43" s="40"/>
      <c r="B43" s="40"/>
      <c r="C43" s="65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14" t="s">
        <v>4</v>
      </c>
      <c r="O46" s="13" t="s">
        <v>4</v>
      </c>
      <c r="AF46" s="174" t="s">
        <v>4</v>
      </c>
      <c r="AG46" s="174"/>
      <c r="AH46" s="174"/>
      <c r="AI46" s="174"/>
      <c r="AJ46" s="174"/>
      <c r="AK46" s="174"/>
      <c r="AL46" s="174"/>
    </row>
    <row r="47" spans="3:38" s="13" customFormat="1" ht="15">
      <c r="C47" s="20" t="s">
        <v>9</v>
      </c>
      <c r="M47" s="19"/>
      <c r="O47" s="174" t="s">
        <v>5</v>
      </c>
      <c r="P47" s="174"/>
      <c r="Q47" s="174"/>
      <c r="R47" s="174"/>
      <c r="S47" s="174"/>
      <c r="T47" s="174"/>
      <c r="U47" s="174"/>
      <c r="AF47" s="174" t="s">
        <v>6</v>
      </c>
      <c r="AG47" s="174"/>
      <c r="AH47" s="174"/>
      <c r="AI47" s="174"/>
      <c r="AJ47" s="174"/>
      <c r="AK47" s="174"/>
      <c r="AL47" s="174"/>
    </row>
    <row r="48" s="13" customFormat="1" ht="15">
      <c r="C48" s="14"/>
    </row>
  </sheetData>
  <sheetProtection/>
  <mergeCells count="12">
    <mergeCell ref="A40:C40"/>
    <mergeCell ref="AN16:AN17"/>
    <mergeCell ref="O7:U7"/>
    <mergeCell ref="AO16:AO17"/>
    <mergeCell ref="A6:AO6"/>
    <mergeCell ref="O47:U47"/>
    <mergeCell ref="AF46:AL46"/>
    <mergeCell ref="AF47:AL47"/>
    <mergeCell ref="A16:A17"/>
    <mergeCell ref="C16:C17"/>
    <mergeCell ref="D16:U16"/>
    <mergeCell ref="V16:AM16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34">
      <selection activeCell="AJ1" sqref="AJ1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7109375" style="69" customWidth="1"/>
    <col min="4" max="4" width="7.140625" style="3" customWidth="1"/>
    <col min="5" max="17" width="5.7109375" style="3" customWidth="1"/>
    <col min="18" max="18" width="7.421875" style="3" customWidth="1"/>
    <col min="19" max="19" width="7.710937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7109375" style="3" customWidth="1"/>
    <col min="33" max="33" width="4.140625" style="3" bestFit="1" customWidth="1"/>
    <col min="34" max="34" width="7.7109375" style="3" customWidth="1"/>
    <col min="35" max="35" width="5.7109375" style="3" customWidth="1"/>
    <col min="36" max="37" width="7.7109375" style="3" customWidth="1"/>
    <col min="38" max="38" width="11.140625" style="3" customWidth="1"/>
    <col min="39" max="39" width="5.710937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/>
      <c r="AK1" s="71"/>
      <c r="AL1" s="71"/>
      <c r="AM1" s="71"/>
      <c r="AN1" s="71"/>
    </row>
    <row r="2" spans="36:40" ht="15">
      <c r="AJ2" s="201"/>
      <c r="AK2" s="201"/>
      <c r="AL2" s="201"/>
      <c r="AM2" s="201"/>
      <c r="AN2" s="201"/>
    </row>
    <row r="3" spans="36:40" ht="15">
      <c r="AJ3" s="71"/>
      <c r="AK3" s="71"/>
      <c r="AL3" s="71"/>
      <c r="AM3" s="71"/>
      <c r="AN3" s="71"/>
    </row>
    <row r="4" spans="36:40" ht="15">
      <c r="AJ4" s="201"/>
      <c r="AK4" s="201"/>
      <c r="AL4" s="201"/>
      <c r="AM4" s="201"/>
      <c r="AN4" s="201"/>
    </row>
    <row r="5" ht="15"/>
    <row r="6" spans="1:41" s="72" customFormat="1" ht="19.5" customHeight="1">
      <c r="A6" s="202" t="s">
        <v>95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88" t="s">
        <v>73</v>
      </c>
      <c r="Q7" s="188"/>
      <c r="R7" s="188"/>
      <c r="S7" s="188"/>
      <c r="T7" s="188"/>
      <c r="U7" s="188"/>
      <c r="V7" s="188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43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3" ht="15" customHeight="1"/>
    <row r="15" ht="15.75" thickBot="1"/>
    <row r="16" spans="1:41" ht="13.5" customHeight="1" thickBot="1">
      <c r="A16" s="203" t="s">
        <v>8</v>
      </c>
      <c r="B16" s="79"/>
      <c r="C16" s="205" t="s">
        <v>7</v>
      </c>
      <c r="D16" s="189" t="s">
        <v>11</v>
      </c>
      <c r="E16" s="190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89" t="s">
        <v>12</v>
      </c>
      <c r="W16" s="190"/>
      <c r="X16" s="190"/>
      <c r="Y16" s="190"/>
      <c r="Z16" s="190"/>
      <c r="AA16" s="190"/>
      <c r="AB16" s="190"/>
      <c r="AC16" s="190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3" t="s">
        <v>13</v>
      </c>
      <c r="AO16" s="195" t="s">
        <v>14</v>
      </c>
    </row>
    <row r="17" spans="1:41" ht="245.25">
      <c r="A17" s="204"/>
      <c r="B17" s="80" t="s">
        <v>30</v>
      </c>
      <c r="C17" s="206"/>
      <c r="D17" s="81" t="s">
        <v>19</v>
      </c>
      <c r="E17" s="4" t="s">
        <v>20</v>
      </c>
      <c r="F17" s="82" t="s">
        <v>21</v>
      </c>
      <c r="G17" s="82" t="s">
        <v>22</v>
      </c>
      <c r="H17" s="82" t="s">
        <v>23</v>
      </c>
      <c r="I17" s="82" t="s">
        <v>24</v>
      </c>
      <c r="J17" s="82" t="s">
        <v>25</v>
      </c>
      <c r="K17" s="82" t="s">
        <v>34</v>
      </c>
      <c r="L17" s="82" t="s">
        <v>35</v>
      </c>
      <c r="M17" s="82" t="s">
        <v>26</v>
      </c>
      <c r="N17" s="82" t="s">
        <v>32</v>
      </c>
      <c r="O17" s="82" t="s">
        <v>29</v>
      </c>
      <c r="P17" s="82" t="s">
        <v>27</v>
      </c>
      <c r="Q17" s="82" t="s">
        <v>0</v>
      </c>
      <c r="R17" s="82" t="s">
        <v>28</v>
      </c>
      <c r="S17" s="82" t="s">
        <v>10</v>
      </c>
      <c r="T17" s="82" t="s">
        <v>1</v>
      </c>
      <c r="U17" s="83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82" t="s">
        <v>36</v>
      </c>
      <c r="AD17" s="82" t="s">
        <v>35</v>
      </c>
      <c r="AE17" s="82" t="s">
        <v>26</v>
      </c>
      <c r="AF17" s="82" t="s">
        <v>32</v>
      </c>
      <c r="AG17" s="82" t="s">
        <v>29</v>
      </c>
      <c r="AH17" s="82" t="s">
        <v>27</v>
      </c>
      <c r="AI17" s="82" t="s">
        <v>0</v>
      </c>
      <c r="AJ17" s="82" t="s">
        <v>28</v>
      </c>
      <c r="AK17" s="82" t="s">
        <v>10</v>
      </c>
      <c r="AL17" s="82" t="s">
        <v>1</v>
      </c>
      <c r="AM17" s="84" t="s">
        <v>2</v>
      </c>
      <c r="AN17" s="194"/>
      <c r="AO17" s="196"/>
    </row>
    <row r="18" spans="1:41" ht="29.25" customHeight="1">
      <c r="A18" s="85">
        <v>1</v>
      </c>
      <c r="B18" s="86" t="s">
        <v>31</v>
      </c>
      <c r="C18" s="87" t="s">
        <v>44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39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31</v>
      </c>
      <c r="C19" s="53" t="s">
        <v>45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39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40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31</v>
      </c>
      <c r="C20" s="87" t="s">
        <v>53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39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31</v>
      </c>
      <c r="C21" s="94" t="s">
        <v>115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39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31</v>
      </c>
      <c r="C22" s="94" t="s">
        <v>116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40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31</v>
      </c>
      <c r="C23" s="94" t="s">
        <v>50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39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31</v>
      </c>
      <c r="C24" s="96" t="s">
        <v>52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39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31</v>
      </c>
      <c r="C25" s="96" t="s">
        <v>51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10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25</v>
      </c>
      <c r="AK25" s="89">
        <f t="shared" si="3"/>
        <v>25</v>
      </c>
      <c r="AL25" s="90" t="s">
        <v>39</v>
      </c>
      <c r="AM25" s="92">
        <v>2.5</v>
      </c>
      <c r="AN25" s="89">
        <f t="shared" si="5"/>
        <v>25</v>
      </c>
      <c r="AO25" s="89">
        <f t="shared" si="4"/>
        <v>2.5</v>
      </c>
    </row>
    <row r="26" spans="1:41" ht="39" customHeight="1">
      <c r="A26" s="85">
        <v>9</v>
      </c>
      <c r="B26" s="86" t="s">
        <v>31</v>
      </c>
      <c r="C26" s="97" t="s">
        <v>54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39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31</v>
      </c>
      <c r="C27" s="96" t="s">
        <v>117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40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31</v>
      </c>
      <c r="C28" s="96" t="s">
        <v>94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39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31</v>
      </c>
      <c r="C29" s="94" t="s">
        <v>61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39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39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31</v>
      </c>
      <c r="C30" s="106" t="s">
        <v>104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39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33</v>
      </c>
      <c r="C31" s="94" t="s">
        <v>118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39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33</v>
      </c>
      <c r="C32" s="157" t="s">
        <v>93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39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33</v>
      </c>
      <c r="C33" s="116" t="s">
        <v>119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39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33</v>
      </c>
      <c r="C34" s="158" t="s">
        <v>120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39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33</v>
      </c>
      <c r="C35" s="159" t="s">
        <v>121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39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33</v>
      </c>
      <c r="C36" s="94" t="s">
        <v>122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39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31</v>
      </c>
      <c r="C37" s="53" t="s">
        <v>71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40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31</v>
      </c>
      <c r="C38" s="116" t="s">
        <v>123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40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197" t="s">
        <v>3</v>
      </c>
      <c r="B41" s="198"/>
      <c r="C41" s="199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105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245</v>
      </c>
      <c r="AK41" s="5">
        <f>SUM(AK18:AK40)</f>
        <v>325</v>
      </c>
      <c r="AL41" s="5"/>
      <c r="AM41" s="5">
        <f>SUM(AM18:AM40)</f>
        <v>30</v>
      </c>
      <c r="AN41" s="120">
        <f>SUM(S41,AK41)</f>
        <v>605</v>
      </c>
      <c r="AO41" s="120">
        <f>SUM(U41,AM41)</f>
        <v>60</v>
      </c>
    </row>
    <row r="42" ht="15">
      <c r="C42" s="69" t="s">
        <v>65</v>
      </c>
    </row>
    <row r="43" ht="15">
      <c r="C43" s="69" t="s">
        <v>66</v>
      </c>
    </row>
    <row r="45" ht="15">
      <c r="AN45" s="121">
        <f>SUM(AN20:AN28)</f>
        <v>325</v>
      </c>
    </row>
    <row r="47" spans="3:38" ht="15">
      <c r="C47" s="69" t="s">
        <v>4</v>
      </c>
      <c r="O47" s="3" t="s">
        <v>4</v>
      </c>
      <c r="AF47" s="200" t="s">
        <v>4</v>
      </c>
      <c r="AG47" s="200"/>
      <c r="AH47" s="200"/>
      <c r="AI47" s="200"/>
      <c r="AJ47" s="200"/>
      <c r="AK47" s="200"/>
      <c r="AL47" s="200"/>
    </row>
    <row r="48" spans="3:38" ht="15">
      <c r="C48" s="74" t="s">
        <v>9</v>
      </c>
      <c r="M48" s="122"/>
      <c r="O48" s="200" t="s">
        <v>5</v>
      </c>
      <c r="P48" s="200"/>
      <c r="Q48" s="200"/>
      <c r="R48" s="200"/>
      <c r="S48" s="200"/>
      <c r="T48" s="200"/>
      <c r="U48" s="200"/>
      <c r="AF48" s="200" t="s">
        <v>6</v>
      </c>
      <c r="AG48" s="200"/>
      <c r="AH48" s="200"/>
      <c r="AI48" s="200"/>
      <c r="AJ48" s="200"/>
      <c r="AK48" s="200"/>
      <c r="AL48" s="200"/>
    </row>
  </sheetData>
  <sheetProtection/>
  <mergeCells count="14"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  <mergeCell ref="A41:C41"/>
    <mergeCell ref="AF47:AL4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30" zoomScaleNormal="70" zoomScaleSheetLayoutView="30" zoomScalePageLayoutView="0" workbookViewId="0" topLeftCell="A1">
      <selection activeCell="V24" sqref="V24"/>
    </sheetView>
  </sheetViews>
  <sheetFormatPr defaultColWidth="8.7109375" defaultRowHeight="12.75"/>
  <cols>
    <col min="1" max="1" width="8.7109375" style="123" customWidth="1"/>
    <col min="2" max="2" width="18.140625" style="123" customWidth="1"/>
    <col min="3" max="3" width="71.421875" style="123" customWidth="1"/>
    <col min="4" max="16384" width="8.7109375" style="123" customWidth="1"/>
  </cols>
  <sheetData>
    <row r="1" spans="3:36" s="3" customFormat="1" ht="15">
      <c r="C1" s="69"/>
      <c r="U1" s="70"/>
      <c r="AJ1" s="3" t="s">
        <v>124</v>
      </c>
    </row>
    <row r="2" spans="3:40" s="3" customFormat="1" ht="15">
      <c r="C2" s="69"/>
      <c r="U2" s="70"/>
      <c r="AJ2" s="207"/>
      <c r="AK2" s="208"/>
      <c r="AL2" s="208"/>
      <c r="AM2" s="208"/>
      <c r="AN2" s="208"/>
    </row>
    <row r="3" spans="3:21" s="3" customFormat="1" ht="15">
      <c r="C3" s="69"/>
      <c r="U3" s="70"/>
    </row>
    <row r="4" spans="3:40" s="3" customFormat="1" ht="15">
      <c r="C4" s="69"/>
      <c r="U4" s="70"/>
      <c r="AJ4" s="207"/>
      <c r="AK4" s="208"/>
      <c r="AL4" s="208"/>
      <c r="AM4" s="208"/>
      <c r="AN4" s="208"/>
    </row>
    <row r="5" spans="3:21" s="3" customFormat="1" ht="15">
      <c r="C5" s="69"/>
      <c r="U5" s="70"/>
    </row>
    <row r="6" spans="1:41" s="72" customFormat="1" ht="19.5" customHeight="1">
      <c r="A6" s="202" t="s">
        <v>95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88" t="s">
        <v>73</v>
      </c>
      <c r="O7" s="188"/>
      <c r="P7" s="188"/>
      <c r="Q7" s="188"/>
      <c r="R7" s="188"/>
      <c r="S7" s="188"/>
      <c r="T7" s="188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5">
      <c r="C8" s="69"/>
      <c r="U8" s="70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70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4" ht="13.5" thickBot="1"/>
    <row r="15" spans="1:41" ht="13.5" thickBot="1">
      <c r="A15" s="203" t="s">
        <v>8</v>
      </c>
      <c r="B15" s="79"/>
      <c r="C15" s="205" t="s">
        <v>7</v>
      </c>
      <c r="D15" s="189" t="s">
        <v>11</v>
      </c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  <c r="V15" s="189" t="s">
        <v>12</v>
      </c>
      <c r="W15" s="190"/>
      <c r="X15" s="190"/>
      <c r="Y15" s="190"/>
      <c r="Z15" s="190"/>
      <c r="AA15" s="190"/>
      <c r="AB15" s="190"/>
      <c r="AC15" s="190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3" t="s">
        <v>13</v>
      </c>
      <c r="AO15" s="195" t="s">
        <v>14</v>
      </c>
    </row>
    <row r="16" spans="1:41" ht="245.25">
      <c r="A16" s="204"/>
      <c r="B16" s="80" t="s">
        <v>30</v>
      </c>
      <c r="C16" s="206"/>
      <c r="D16" s="81" t="s">
        <v>19</v>
      </c>
      <c r="E16" s="4" t="s">
        <v>20</v>
      </c>
      <c r="F16" s="82" t="s">
        <v>21</v>
      </c>
      <c r="G16" s="82" t="s">
        <v>22</v>
      </c>
      <c r="H16" s="82" t="s">
        <v>23</v>
      </c>
      <c r="I16" s="82" t="s">
        <v>24</v>
      </c>
      <c r="J16" s="82" t="s">
        <v>25</v>
      </c>
      <c r="K16" s="82" t="s">
        <v>34</v>
      </c>
      <c r="L16" s="82" t="s">
        <v>35</v>
      </c>
      <c r="M16" s="82" t="s">
        <v>26</v>
      </c>
      <c r="N16" s="82" t="s">
        <v>32</v>
      </c>
      <c r="O16" s="82" t="s">
        <v>29</v>
      </c>
      <c r="P16" s="82" t="s">
        <v>27</v>
      </c>
      <c r="Q16" s="82" t="s">
        <v>0</v>
      </c>
      <c r="R16" s="82" t="s">
        <v>28</v>
      </c>
      <c r="S16" s="82" t="s">
        <v>10</v>
      </c>
      <c r="T16" s="82" t="s">
        <v>1</v>
      </c>
      <c r="U16" s="124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82" t="s">
        <v>36</v>
      </c>
      <c r="AD16" s="82" t="s">
        <v>35</v>
      </c>
      <c r="AE16" s="82" t="s">
        <v>26</v>
      </c>
      <c r="AF16" s="82" t="s">
        <v>32</v>
      </c>
      <c r="AG16" s="82" t="s">
        <v>29</v>
      </c>
      <c r="AH16" s="82" t="s">
        <v>27</v>
      </c>
      <c r="AI16" s="82" t="s">
        <v>0</v>
      </c>
      <c r="AJ16" s="82" t="s">
        <v>28</v>
      </c>
      <c r="AK16" s="82" t="s">
        <v>10</v>
      </c>
      <c r="AL16" s="82" t="s">
        <v>1</v>
      </c>
      <c r="AM16" s="84" t="s">
        <v>2</v>
      </c>
      <c r="AN16" s="194"/>
      <c r="AO16" s="196"/>
    </row>
    <row r="17" spans="1:41" ht="27" customHeight="1">
      <c r="A17" s="85">
        <v>1</v>
      </c>
      <c r="B17" s="86" t="s">
        <v>31</v>
      </c>
      <c r="C17" s="164" t="s">
        <v>44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39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31</v>
      </c>
      <c r="C18" s="158" t="s">
        <v>45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39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40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31</v>
      </c>
      <c r="C19" s="164" t="s">
        <v>53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39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31</v>
      </c>
      <c r="C20" s="116" t="s">
        <v>49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39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31</v>
      </c>
      <c r="C21" s="116" t="s">
        <v>60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40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31</v>
      </c>
      <c r="C22" s="116" t="s">
        <v>50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39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31</v>
      </c>
      <c r="C23" s="96" t="s">
        <v>52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39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31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10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25</v>
      </c>
      <c r="AK24" s="89">
        <f t="shared" si="1"/>
        <v>25</v>
      </c>
      <c r="AL24" s="90" t="s">
        <v>39</v>
      </c>
      <c r="AM24" s="92">
        <v>2.5</v>
      </c>
      <c r="AN24" s="126">
        <f t="shared" si="2"/>
        <v>25</v>
      </c>
      <c r="AO24" s="127">
        <f t="shared" si="0"/>
        <v>2.5</v>
      </c>
    </row>
    <row r="25" spans="1:41" ht="27" customHeight="1">
      <c r="A25" s="85">
        <v>9</v>
      </c>
      <c r="B25" s="86" t="s">
        <v>31</v>
      </c>
      <c r="C25" s="165" t="s">
        <v>54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39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31</v>
      </c>
      <c r="C26" s="96" t="s">
        <v>117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40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31</v>
      </c>
      <c r="C27" s="96" t="s">
        <v>94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39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31</v>
      </c>
      <c r="C28" s="158" t="s">
        <v>71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39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39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31</v>
      </c>
      <c r="C29" s="116" t="s">
        <v>85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39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39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31</v>
      </c>
      <c r="C30" s="116" t="s">
        <v>59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39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39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31</v>
      </c>
      <c r="C31" s="138" t="s">
        <v>38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39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33</v>
      </c>
      <c r="C32" s="158" t="s">
        <v>86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39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33</v>
      </c>
      <c r="C33" s="166" t="s">
        <v>57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39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39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33</v>
      </c>
      <c r="C34" s="96" t="s">
        <v>58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39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33</v>
      </c>
      <c r="C35" s="116" t="s">
        <v>55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39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33</v>
      </c>
      <c r="C36" s="136" t="s">
        <v>56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39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197" t="s">
        <v>3</v>
      </c>
      <c r="B37" s="198"/>
      <c r="C37" s="199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90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250</v>
      </c>
      <c r="AK37" s="5">
        <f t="shared" si="7"/>
        <v>330</v>
      </c>
      <c r="AL37" s="5"/>
      <c r="AM37" s="5">
        <f>SUM(AM17:AM36)</f>
        <v>30</v>
      </c>
      <c r="AN37" s="120">
        <f>SUM(S37,AK37)</f>
        <v>605</v>
      </c>
      <c r="AO37" s="120">
        <f>SUM(U37,AM37)</f>
        <v>60</v>
      </c>
    </row>
    <row r="38" spans="1:41" ht="15">
      <c r="A38" s="3"/>
      <c r="B38" s="3"/>
      <c r="C38" s="75" t="s">
        <v>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>
      <c r="A39" s="3"/>
      <c r="B39" s="3"/>
      <c r="C39" s="75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/>
  <mergeCells count="11">
    <mergeCell ref="N7:T7"/>
    <mergeCell ref="AJ2:AN2"/>
    <mergeCell ref="AJ4:AN4"/>
    <mergeCell ref="A6:AO6"/>
    <mergeCell ref="AN15:AN16"/>
    <mergeCell ref="AO15:AO16"/>
    <mergeCell ref="A37:C37"/>
    <mergeCell ref="A15:A16"/>
    <mergeCell ref="C15:C16"/>
    <mergeCell ref="D15:U15"/>
    <mergeCell ref="V15:AM15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75</v>
      </c>
      <c r="B1" s="24" t="s">
        <v>77</v>
      </c>
      <c r="C1" s="24" t="s">
        <v>78</v>
      </c>
      <c r="D1" s="24" t="s">
        <v>79</v>
      </c>
      <c r="E1" s="24" t="s">
        <v>80</v>
      </c>
      <c r="F1" s="24" t="s">
        <v>81</v>
      </c>
      <c r="G1" s="24" t="s">
        <v>76</v>
      </c>
      <c r="I1" s="24" t="s">
        <v>91</v>
      </c>
      <c r="J1" s="24" t="s">
        <v>92</v>
      </c>
    </row>
    <row r="2" spans="1:11" ht="12.75">
      <c r="A2" t="s">
        <v>74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90</v>
      </c>
    </row>
    <row r="3" spans="1:11" ht="12.75">
      <c r="A3" s="25" t="s">
        <v>82</v>
      </c>
      <c r="B3">
        <f>SUM(1!AN29:AN37)</f>
        <v>365</v>
      </c>
      <c r="C3">
        <f>SUM('2 A'!AN20:AN28)</f>
        <v>325</v>
      </c>
      <c r="D3">
        <f>SUM(1!AO29:AO37)</f>
        <v>27.5</v>
      </c>
      <c r="E3">
        <f>SUM('2 A'!AO20:AO28)</f>
        <v>21.5</v>
      </c>
      <c r="F3">
        <f>SUM(B3:C3)</f>
        <v>690</v>
      </c>
      <c r="G3">
        <f>SUM(D3:E3)</f>
        <v>49</v>
      </c>
      <c r="H3" s="24" t="s">
        <v>89</v>
      </c>
      <c r="I3">
        <v>690</v>
      </c>
      <c r="J3">
        <v>49</v>
      </c>
      <c r="K3" s="24" t="s">
        <v>90</v>
      </c>
    </row>
    <row r="4" spans="1:10" ht="12.75">
      <c r="A4" s="24" t="s">
        <v>83</v>
      </c>
      <c r="B4">
        <f>SUM(1!AN23:AN28)</f>
        <v>140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0" ht="12.75">
      <c r="A5" s="25" t="s">
        <v>84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87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88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2021-06-24T06:38:47Z</cp:lastPrinted>
  <dcterms:created xsi:type="dcterms:W3CDTF">2014-08-22T07:06:50Z</dcterms:created>
  <dcterms:modified xsi:type="dcterms:W3CDTF">2022-06-29T13:21:19Z</dcterms:modified>
  <cp:category/>
  <cp:version/>
  <cp:contentType/>
  <cp:contentStatus/>
</cp:coreProperties>
</file>