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CAŁOŚĆ POGRUPOWANA - DO WYDRUKU" sheetId="1" r:id="rId1"/>
    <sheet name="ZESTAWIENIE ZBIORCZE - DO WYDRU" sheetId="2" r:id="rId2"/>
  </sheets>
  <definedNames>
    <definedName name="_xlnm.Print_Area" localSheetId="0">'CAŁOŚĆ POGRUPOWANA - DO WYDRUKU'!$A$1:$E$134</definedName>
  </definedNames>
  <calcPr fullCalcOnLoad="1"/>
</workbook>
</file>

<file path=xl/sharedStrings.xml><?xml version="1.0" encoding="utf-8"?>
<sst xmlns="http://schemas.openxmlformats.org/spreadsheetml/2006/main" count="416" uniqueCount="171">
  <si>
    <t>Źródło</t>
  </si>
  <si>
    <t>Treść</t>
  </si>
  <si>
    <t>Asortyment</t>
  </si>
  <si>
    <t>Gr. Śr. trw</t>
  </si>
  <si>
    <t>Wartość</t>
  </si>
  <si>
    <t>2009 R.</t>
  </si>
  <si>
    <t>IV</t>
  </si>
  <si>
    <t>ZESTAW KOMPUTEROWY</t>
  </si>
  <si>
    <t>RAZEM 2009</t>
  </si>
  <si>
    <t>VIII</t>
  </si>
  <si>
    <t>OFTALMOSKOP OMEGA 100 HEINE</t>
  </si>
  <si>
    <t>NOTEBOOK ACER</t>
  </si>
  <si>
    <t>KOMPUTER CELERON 4 SZT.</t>
  </si>
  <si>
    <t>KOMPUTER CELERON</t>
  </si>
  <si>
    <t>SAMOCHÓD LANOS</t>
  </si>
  <si>
    <t>ANALIZATOR KOAGULOLOGICZNY</t>
  </si>
  <si>
    <t>WIRÓWKA MPW-223E</t>
  </si>
  <si>
    <t>REDESTYLARKA ELEKTRYCZNA</t>
  </si>
  <si>
    <t>FORD TRANSIT</t>
  </si>
  <si>
    <t>SERWER</t>
  </si>
  <si>
    <t>KOCIOŁ WARZELNY ELEKTRYCZNY</t>
  </si>
  <si>
    <t>SPRĘŻARKA TŁOKOWA</t>
  </si>
  <si>
    <t>PRZEBUDOWA INSTALACJI ELEKTRYCZNEJ</t>
  </si>
  <si>
    <t>DROGA DOJAZDOWA</t>
  </si>
  <si>
    <t>INSTALACJA WENTYLACJI W STERYLIZACJI</t>
  </si>
  <si>
    <t>HAK BRZUSZNY</t>
  </si>
  <si>
    <t>APARAT RTG</t>
  </si>
  <si>
    <t>ANALIZATOR DO OZNACZANIA MOCZU</t>
  </si>
  <si>
    <t>ROBOTY BUDOWLANO - REMONTOWE</t>
  </si>
  <si>
    <t>URZĄDZENIE WIELOFUNKCYJNE</t>
  </si>
  <si>
    <t>5 SZT. POMP JEDNOSTRZYKOWKOWYCH</t>
  </si>
  <si>
    <t>2 SZT. POMP OBJĘTOŚCIOWYCH</t>
  </si>
  <si>
    <t>2 SZT. POMP DO ŻYWIENIA POZAJELITOWEGO</t>
  </si>
  <si>
    <t>4 SZT. KONCENTRATOR TLENU STACJONARNY</t>
  </si>
  <si>
    <t>KONCENTRATOR TLENU PRZENOŚNY</t>
  </si>
  <si>
    <t>5 SZT. MATERACY P/ODLEŻYNOWYCH</t>
  </si>
  <si>
    <t>2 SZT. WÓZEK DZIECIĘCY REHABILITACYJNY</t>
  </si>
  <si>
    <t>GENERATOR ELEKTROCHIRURGICZNY</t>
  </si>
  <si>
    <t>BUDYNEK UL. DYREKCYJNA</t>
  </si>
  <si>
    <t>BUDYNEK UL. TRAUGUTTA</t>
  </si>
  <si>
    <t>DO TLENOWNI UL. WROŃSKIEGO 13</t>
  </si>
  <si>
    <t>BUDYNEK UL. BUJWIDA 44</t>
  </si>
  <si>
    <t xml:space="preserve">VII </t>
  </si>
  <si>
    <t>VII</t>
  </si>
  <si>
    <t>ZAKUP DLA KLINIKI TRANSPLANTACJI SZPIKU ONKOLOGII I HEMATOLOGII DZIECIĘCEJ UL. BUJWIDA</t>
  </si>
  <si>
    <t>ZAKUP DLA ZESPOŁU INSPEKTORÓW OCHRONY RADIOLOGICZNEJ</t>
  </si>
  <si>
    <t>ZAKUP DLA DZIAŁU INFORMATYKI</t>
  </si>
  <si>
    <t>ŚRODKI WŁASNE</t>
  </si>
  <si>
    <t>ZAKUP DLA APTEKA UL. TRAUGUTTA</t>
  </si>
  <si>
    <t>ZAKUP DLA DZIAŁU PŁAC</t>
  </si>
  <si>
    <t>ZAKUP DLA AUDYTORA WEWNĘTRZNEGO</t>
  </si>
  <si>
    <t>ZAKUP DLA KLINIKI NEFREOLOGII SEKRETARIAT</t>
  </si>
  <si>
    <t>ZAKUP DLA KLINIKI ROZRODCZOŚCI I POŁOŻNICTWA - SEKRETARIAT</t>
  </si>
  <si>
    <t>ZAKUP DLA DZIAŁU KADR</t>
  </si>
  <si>
    <t>ZAKUP DLA KLINIKI NEONATOLOGII - SEKRETARIAT</t>
  </si>
  <si>
    <t>ZAKUP DLA KLINIKI CHIRURGII I UROLOGII DZIECIĘCEJ UL. SKŁODOWSKA</t>
  </si>
  <si>
    <t>ZAKUP DLA KLINIKI PEDIATRII I GASTROENTEROLOGII - SEKRETARIAT</t>
  </si>
  <si>
    <t>ZAKUP DLA DZIAŁU TRANSPORTU</t>
  </si>
  <si>
    <t>ZAKUP DLA LABORATORIUM C UL. BUJWIDA</t>
  </si>
  <si>
    <t>ZAKUP DLA PRZYCHODNI UL. BOROWSKA</t>
  </si>
  <si>
    <t>ZAKUP DLA KUCHNI UL. TRAUGUTTA</t>
  </si>
  <si>
    <t>ZAKUP DLA TLENOWNI KLINIKI GINEKOLOGICZNO - POŁOŻNICZEJ</t>
  </si>
  <si>
    <t>ZAKUP DLA BLOKU OPERACYJNEGO UL. PONIATOWSKIEGO 2</t>
  </si>
  <si>
    <t>ZAKUP DLA KLINIKI GASTROENTEROLOGII UL. PONIATOWSKIEGO 2</t>
  </si>
  <si>
    <t>ZAKUP DLA KLINIKI ANGIOLOGII UL. PONIATOWSKIEGO 2</t>
  </si>
  <si>
    <t>ZAKUP DLA PRACOWNI RTG</t>
  </si>
  <si>
    <t>ZAKUP DLA LABORATORIUM B UL. SKŁODOWSKA</t>
  </si>
  <si>
    <t>ZAKUP DLA WYJAZDOWEGO ZESPÓŁU OPIEKI PALIATYWNEJ UL. BUJWIDA</t>
  </si>
  <si>
    <t>V</t>
  </si>
  <si>
    <t xml:space="preserve">I </t>
  </si>
  <si>
    <t>I</t>
  </si>
  <si>
    <t>II</t>
  </si>
  <si>
    <t>ZAKUP Z DAROWIZNY FUNDACJA POLSKA MIEDŹ</t>
  </si>
  <si>
    <t>ZAKUP Z UMOWY Z MINISTERSTWEM ZDROWIA</t>
  </si>
  <si>
    <t xml:space="preserve">ZAKUP Z DAROWIZNY FUNDACJI NA RATUNEK DZIECIOM Z CHOROBĄ NOWOTWOROWĄ </t>
  </si>
  <si>
    <t>2006 ROK</t>
  </si>
  <si>
    <t>2007 R.</t>
  </si>
  <si>
    <t>ZAKUP DLA DZIAŁU ADMINISTRACJI</t>
  </si>
  <si>
    <t>ZAKUP DLA DZIAŁU TECHNICZNEGO</t>
  </si>
  <si>
    <t>ZAKUP DO SERWEROWNI</t>
  </si>
  <si>
    <t>ZAKUP DLA KLINIKI CHIRURGII PRZEWODU POKARMOWEGO UL. TRAUGUTTA</t>
  </si>
  <si>
    <t>ZAKUP DLA PRACOWNI RTG UL. BUJWIDA 44</t>
  </si>
  <si>
    <t>ZAKUP DLA PRACOWNI RTG UL. BOROWSKA 213</t>
  </si>
  <si>
    <t>ZAKUP DLA PRACOWNI RTG UL. TARUGUTTA 57</t>
  </si>
  <si>
    <t>ZAKUP DLA PRACOWNI RTG UL. WROŃSKIEGO 13C</t>
  </si>
  <si>
    <t>ZAKUP DLA PRACOWNI RTG UL. SKŁODOWSKA 52</t>
  </si>
  <si>
    <t>ZAKUP DLA BLOKU OPERACYJNEGO UL. SKŁODOWSKA 52</t>
  </si>
  <si>
    <t>KARDIOMONITOR</t>
  </si>
  <si>
    <t>CIEMNIA AUTOMATYCZNA</t>
  </si>
  <si>
    <t>REJESTRATOR DAWKI PROMIENIOWANIA RTG</t>
  </si>
  <si>
    <t>RAZEM 2006</t>
  </si>
  <si>
    <t>RAZEM 2007</t>
  </si>
  <si>
    <t>2008 R.</t>
  </si>
  <si>
    <t>APARAT RTG ZE SPRZĘTEM DO BADAŃ JAKOŚCIOWYCH</t>
  </si>
  <si>
    <t>KOCIOŁ GAZOWY</t>
  </si>
  <si>
    <t>FOTEL GINEKOLOGICZNY</t>
  </si>
  <si>
    <t>WÓZEK DO PRZEWOŻENIA CHORYCH</t>
  </si>
  <si>
    <t>AUTO-CZYTNIK Z INKUBATOREM DO WSKAŹNIKÓW BIOLOGICZNYCH</t>
  </si>
  <si>
    <t>SPEKTROFOTOMETR</t>
  </si>
  <si>
    <t>SPRZĘT DO IZOLACJI DNA</t>
  </si>
  <si>
    <t xml:space="preserve">APARAT RTG   </t>
  </si>
  <si>
    <t>APRAT DO REJESTRACJI FOTOEMISJI</t>
  </si>
  <si>
    <t>APARAT ABR</t>
  </si>
  <si>
    <t>LASER OPERACYJNY</t>
  </si>
  <si>
    <t>OTOEMISJA</t>
  </si>
  <si>
    <t>MIKROMANIPULATOR</t>
  </si>
  <si>
    <t>ZAKUP DLA PRACOWNI ENDOSKOPOWEJ</t>
  </si>
  <si>
    <t>ZAKUP DLA STERYLIZACJI UL. BOROWSKA</t>
  </si>
  <si>
    <t>ZAKUP DLA LABORATORIUM BIOLOGII MOLEKULARNEJ</t>
  </si>
  <si>
    <t>ZAKUP DLA PRACOWNI RTG BOROWSKA</t>
  </si>
  <si>
    <t>ZAKUP DLA BLOKU OPERACYJNEGO OTOLARYNGOLOGII</t>
  </si>
  <si>
    <t>ZAKUP DLA PORADNI AUDIOLOGICZNEJ</t>
  </si>
  <si>
    <t>ZAKUP DLA ODDZIAŁU GIENKOLOGICZNO - POŁOŻNICZY UL. DYREKCYJNA</t>
  </si>
  <si>
    <t>ZAKUP DLA STACJI DIALIZ UL. TRAUGUTTA</t>
  </si>
  <si>
    <t>2 SZT. APARAT DO HEMODIALIZY</t>
  </si>
  <si>
    <t>POROZUMIENIE Z SPSK1</t>
  </si>
  <si>
    <t>RAZEM 2008</t>
  </si>
  <si>
    <t xml:space="preserve"> </t>
  </si>
  <si>
    <t>DRUKARKA LASEROWA</t>
  </si>
  <si>
    <t>MONITOR PŁODU 3 SZT.</t>
  </si>
  <si>
    <t>KARDIOMONITORY 4 SZT.</t>
  </si>
  <si>
    <t>LAMPA DO FOTOTERAPII</t>
  </si>
  <si>
    <t>MATERACYK DO FOTOTERAPII 2 SZT.</t>
  </si>
  <si>
    <t>DRUKARKA HP</t>
  </si>
  <si>
    <t>STANOWISKO DO RESUSCYTACJI NOWORODKÓW 3 KOMPLETY</t>
  </si>
  <si>
    <t>SKANER HP 2 SZTUKI</t>
  </si>
  <si>
    <t>SYSTEM KONTROLI BIOMETRYCZNEJ DO POMIESCZEŃ APTEKI</t>
  </si>
  <si>
    <t>SYSTEM PODGLĄDU TELEWIZYJNEGO W HALLU GŁÓWNYM</t>
  </si>
  <si>
    <t>PRZENOŚNE URZĄDZENIE DO TRANSFUZJI NEREK</t>
  </si>
  <si>
    <t>APARAT DO 24-GODZ. MONITOROWANIA RR Z OPROGRAMOWANIEM</t>
  </si>
  <si>
    <t>APARAT DO 24-GODZ. MONITOROWANIA EKG Z OPROGRAMOWANIEM</t>
  </si>
  <si>
    <t>INKUBATOR ZAMKNIĘTY</t>
  </si>
  <si>
    <t>ŁÓŻKA PORODOWE 4 SZTUKI</t>
  </si>
  <si>
    <t>TERMOCYKLER Z WYMIENNYMI BLOKAMI GRZEJNYMI</t>
  </si>
  <si>
    <t>KOMORA DO ELEKTROFOREZY POZIOMEJ</t>
  </si>
  <si>
    <t>ZAKUP DLA DZIAŁU ŻYWIENIA UL. TRAUGUTTA</t>
  </si>
  <si>
    <t>ZAKUP DLA DZIAŁU DIAGNOSTYLI LABORATORYJNEJ UL. BOROWSKA</t>
  </si>
  <si>
    <t>ZAKUP DLA ODDZIAŁU NEONATOLOGII UL. DYREKCYJNA</t>
  </si>
  <si>
    <t>ZAKUP DLA PRACOWNI USG KLINIKI CHORÓB WEWNĘTRZNYCH I ALERGOLOGII UL. TRAUGUTTA</t>
  </si>
  <si>
    <t>ZAKUP DLA KLINIKI GINEKOLOGII, POŁOŻNICTWA I NEONATOLOGII UL. DYREKCYJNA</t>
  </si>
  <si>
    <t>ZAKUP DLA GŁÓWNEGO ENERGETYKA</t>
  </si>
  <si>
    <t>ZAKUP DLA BIURA OBSŁUGI ZARZĄDU</t>
  </si>
  <si>
    <t>ZAKUP DLA APTEKI UL. BOROWSKA</t>
  </si>
  <si>
    <t>ZAKUP DLA DZIAŁU TELEINFORMATYKI UL. BOROWSKA</t>
  </si>
  <si>
    <t>ZAKUP DLA KLINIKI CHIRURGII OGÓLNEJ, NACZYNIOWEJ I TRANSPLANTACYJNEJ UL. BOROWSKA</t>
  </si>
  <si>
    <t>ZAKUP DLA KLINIKI NEUROLOGII UL. BOROWSKA</t>
  </si>
  <si>
    <t>ZAKUP DLA BLOKU PORODOWY UL. DYREKCYJNA</t>
  </si>
  <si>
    <t>POROZUMIENIE Z WOJEWÓDZTWEM DOLNOŚLĄSKIM</t>
  </si>
  <si>
    <t>VI</t>
  </si>
  <si>
    <t>ZAKUP Z DOTACJI PREZYDENTA MIASTA WROCŁAWIA</t>
  </si>
  <si>
    <t>ZESTAWIENIE ZAKUPÓW ŚRODKÓW TRWAŁYCH W LATACH 2006-2009</t>
  </si>
  <si>
    <t>ZAKUP Z DAROWIZN PIENIĘŻNYCH RAZEM 2006 R.</t>
  </si>
  <si>
    <t>ZAKUP Z UMOWY Z MINISTERSTWEM ZDROWIA RAZEM 2006 R.</t>
  </si>
  <si>
    <t>ZAKUP ŚRODKI WŁASNE RAZEM 2006 R.</t>
  </si>
  <si>
    <t>ZAKUP ŚRODKI WŁASNE RAZEM 2007 R.</t>
  </si>
  <si>
    <t>ZAKUP Z UMOWY Z MINISTERSTWEM ZDROWIA RAZEM 2007 R.</t>
  </si>
  <si>
    <t>ZAKUP ŚRODKI WŁASNE RAZEM 2008 R.</t>
  </si>
  <si>
    <t>ZAKUP Z UMOWY Z MINISTERSTWEM ZDROWIA RAZEM 2008 R.</t>
  </si>
  <si>
    <t>POROZUMIENIE Z SPSK1 RAZEM 2008 R.</t>
  </si>
  <si>
    <t>ZAKUP ŚRODKI WŁASNE RAZEM 2009 R.</t>
  </si>
  <si>
    <t>ZAKUP Z POROZUMIENIA Z WOJEWÓDZTWEM DOLNOŚLĄSKIM RAZEM 2009 R.</t>
  </si>
  <si>
    <t>ZAKUP Z UMOWY Z MINISTERSTWEM ZDROWIA RAZEM 2009 R.</t>
  </si>
  <si>
    <t>ZAKUP Z DOTACJI PREZYDENTA MIASTA WROCŁAWIA RAZEM 2009 R.</t>
  </si>
  <si>
    <t>ZAKUP Z UMOWY Z MZ</t>
  </si>
  <si>
    <t>ZAKUP Z DAROWIZNY PIENIEŻNEJ</t>
  </si>
  <si>
    <t>POROZUMIENIE SPSK-1</t>
  </si>
  <si>
    <t>ZAKUP Z DOTACJI PREZENDENTA M.WROCŁAWIA</t>
  </si>
  <si>
    <t>ZESTAWIENIE ZBIORCZE  ŚRODKÓW TRWAŁYCH W LATACH 2006-2009</t>
  </si>
  <si>
    <t>RAZEM 2006-2009:</t>
  </si>
  <si>
    <t>RAZEM W ROKU</t>
  </si>
  <si>
    <t>POROZUMIENIE Z WOJ.DOLNOŚLĄSKIM W TYM ŚRODKI WŁASNE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</si>
</sst>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 CE"/>
      <family val="0"/>
    </font>
    <font>
      <b/>
      <sz val="10"/>
      <name val="Arial CE"/>
      <family val="0"/>
    </font>
    <font>
      <b/>
      <u val="singleAccounting"/>
      <sz val="12"/>
      <name val="Times New Roman"/>
      <family val="1"/>
    </font>
    <font>
      <sz val="8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4" fontId="0" fillId="0" borderId="10" xfId="58" applyFont="1" applyFill="1" applyBorder="1" applyAlignment="1">
      <alignment/>
    </xf>
    <xf numFmtId="44" fontId="0" fillId="0" borderId="10" xfId="58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center"/>
    </xf>
    <xf numFmtId="44" fontId="0" fillId="0" borderId="14" xfId="58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center"/>
    </xf>
    <xf numFmtId="44" fontId="0" fillId="0" borderId="14" xfId="58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 horizontal="center"/>
    </xf>
    <xf numFmtId="44" fontId="0" fillId="0" borderId="15" xfId="58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15" xfId="0" applyFill="1" applyBorder="1" applyAlignment="1">
      <alignment horizontal="center"/>
    </xf>
    <xf numFmtId="0" fontId="4" fillId="0" borderId="0" xfId="0" applyFont="1" applyAlignment="1">
      <alignment horizontal="left"/>
    </xf>
    <xf numFmtId="44" fontId="5" fillId="0" borderId="10" xfId="58" applyFont="1" applyFill="1" applyBorder="1" applyAlignment="1">
      <alignment/>
    </xf>
    <xf numFmtId="44" fontId="5" fillId="0" borderId="10" xfId="58" applyFont="1" applyFill="1" applyBorder="1" applyAlignment="1">
      <alignment/>
    </xf>
    <xf numFmtId="44" fontId="5" fillId="0" borderId="14" xfId="58" applyFont="1" applyFill="1" applyBorder="1" applyAlignment="1">
      <alignment/>
    </xf>
    <xf numFmtId="0" fontId="0" fillId="0" borderId="15" xfId="0" applyFill="1" applyBorder="1" applyAlignment="1">
      <alignment/>
    </xf>
    <xf numFmtId="44" fontId="0" fillId="0" borderId="15" xfId="58" applyFont="1" applyFill="1" applyBorder="1" applyAlignment="1">
      <alignment/>
    </xf>
    <xf numFmtId="44" fontId="5" fillId="0" borderId="0" xfId="58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44" fontId="0" fillId="0" borderId="10" xfId="58" applyFont="1" applyBorder="1" applyAlignment="1">
      <alignment/>
    </xf>
    <xf numFmtId="0" fontId="4" fillId="0" borderId="10" xfId="0" applyFont="1" applyBorder="1" applyAlignment="1">
      <alignment horizontal="center"/>
    </xf>
    <xf numFmtId="44" fontId="4" fillId="0" borderId="10" xfId="58" applyFont="1" applyBorder="1" applyAlignment="1">
      <alignment/>
    </xf>
    <xf numFmtId="0" fontId="8" fillId="0" borderId="10" xfId="0" applyFont="1" applyFill="1" applyBorder="1" applyAlignment="1">
      <alignment wrapText="1"/>
    </xf>
    <xf numFmtId="44" fontId="9" fillId="0" borderId="10" xfId="58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4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44" fontId="6" fillId="0" borderId="20" xfId="0" applyNumberFormat="1" applyFont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50">
      <selection activeCell="B136" sqref="B136"/>
    </sheetView>
  </sheetViews>
  <sheetFormatPr defaultColWidth="25.00390625" defaultRowHeight="12.75"/>
  <cols>
    <col min="1" max="1" width="19.125" style="2" customWidth="1"/>
    <col min="2" max="2" width="62.625" style="2" customWidth="1"/>
    <col min="3" max="3" width="30.75390625" style="2" customWidth="1"/>
    <col min="4" max="4" width="6.875" style="2" customWidth="1"/>
    <col min="5" max="5" width="17.875" style="2" customWidth="1"/>
    <col min="6" max="16384" width="25.00390625" style="2" customWidth="1"/>
  </cols>
  <sheetData>
    <row r="1" ht="12.75">
      <c r="A1" s="24" t="s">
        <v>150</v>
      </c>
    </row>
    <row r="2" ht="16.5" thickBot="1">
      <c r="A2" s="1"/>
    </row>
    <row r="3" spans="1:5" ht="48" thickBot="1">
      <c r="A3" s="8" t="s">
        <v>0</v>
      </c>
      <c r="B3" s="9" t="s">
        <v>1</v>
      </c>
      <c r="C3" s="9" t="s">
        <v>2</v>
      </c>
      <c r="D3" s="10" t="s">
        <v>3</v>
      </c>
      <c r="E3" s="11" t="s">
        <v>4</v>
      </c>
    </row>
    <row r="4" spans="1:5" ht="12.75">
      <c r="A4" s="48" t="s">
        <v>75</v>
      </c>
      <c r="B4" s="49"/>
      <c r="C4" s="49"/>
      <c r="D4" s="49"/>
      <c r="E4" s="50"/>
    </row>
    <row r="5" spans="1:5" ht="12.75">
      <c r="A5" s="51"/>
      <c r="B5" s="52"/>
      <c r="C5" s="52"/>
      <c r="D5" s="52"/>
      <c r="E5" s="53"/>
    </row>
    <row r="6" spans="1:5" ht="13.5" thickBot="1">
      <c r="A6" s="54"/>
      <c r="B6" s="55"/>
      <c r="C6" s="55"/>
      <c r="D6" s="55"/>
      <c r="E6" s="56"/>
    </row>
    <row r="7" spans="1:5" ht="12.75">
      <c r="A7" s="19" t="s">
        <v>47</v>
      </c>
      <c r="B7" s="28" t="s">
        <v>45</v>
      </c>
      <c r="C7" s="28" t="s">
        <v>11</v>
      </c>
      <c r="D7" s="20" t="s">
        <v>6</v>
      </c>
      <c r="E7" s="29">
        <v>5368</v>
      </c>
    </row>
    <row r="8" spans="1:5" ht="12.75">
      <c r="A8" s="3" t="s">
        <v>47</v>
      </c>
      <c r="B8" s="4" t="s">
        <v>46</v>
      </c>
      <c r="C8" s="4" t="s">
        <v>11</v>
      </c>
      <c r="D8" s="7" t="s">
        <v>6</v>
      </c>
      <c r="E8" s="5">
        <v>7759.2</v>
      </c>
    </row>
    <row r="9" spans="1:5" ht="12.75">
      <c r="A9" s="3" t="s">
        <v>47</v>
      </c>
      <c r="B9" s="4" t="s">
        <v>48</v>
      </c>
      <c r="C9" s="4" t="s">
        <v>12</v>
      </c>
      <c r="D9" s="7" t="s">
        <v>6</v>
      </c>
      <c r="E9" s="5">
        <v>8486.32</v>
      </c>
    </row>
    <row r="10" spans="1:5" ht="12.75">
      <c r="A10" s="3" t="s">
        <v>47</v>
      </c>
      <c r="B10" s="4" t="s">
        <v>50</v>
      </c>
      <c r="C10" s="4" t="s">
        <v>13</v>
      </c>
      <c r="D10" s="7" t="s">
        <v>6</v>
      </c>
      <c r="E10" s="5">
        <v>2121.58</v>
      </c>
    </row>
    <row r="11" spans="1:5" ht="12.75">
      <c r="A11" s="3" t="s">
        <v>47</v>
      </c>
      <c r="B11" s="4" t="s">
        <v>49</v>
      </c>
      <c r="C11" s="4" t="s">
        <v>13</v>
      </c>
      <c r="D11" s="7" t="s">
        <v>6</v>
      </c>
      <c r="E11" s="5">
        <v>2121.58</v>
      </c>
    </row>
    <row r="12" spans="1:5" ht="12.75">
      <c r="A12" s="3" t="s">
        <v>47</v>
      </c>
      <c r="B12" s="4" t="s">
        <v>51</v>
      </c>
      <c r="C12" s="4" t="s">
        <v>13</v>
      </c>
      <c r="D12" s="7" t="s">
        <v>6</v>
      </c>
      <c r="E12" s="5">
        <v>2121.58</v>
      </c>
    </row>
    <row r="13" spans="1:5" ht="12.75">
      <c r="A13" s="3" t="s">
        <v>47</v>
      </c>
      <c r="B13" s="4" t="s">
        <v>52</v>
      </c>
      <c r="C13" s="4" t="s">
        <v>13</v>
      </c>
      <c r="D13" s="7" t="s">
        <v>6</v>
      </c>
      <c r="E13" s="5">
        <v>2121.58</v>
      </c>
    </row>
    <row r="14" spans="1:5" ht="12.75">
      <c r="A14" s="3" t="s">
        <v>47</v>
      </c>
      <c r="B14" s="4" t="s">
        <v>53</v>
      </c>
      <c r="C14" s="4" t="s">
        <v>13</v>
      </c>
      <c r="D14" s="7" t="s">
        <v>6</v>
      </c>
      <c r="E14" s="5">
        <v>2121.58</v>
      </c>
    </row>
    <row r="15" spans="1:5" ht="12.75">
      <c r="A15" s="3" t="s">
        <v>47</v>
      </c>
      <c r="B15" s="4" t="s">
        <v>54</v>
      </c>
      <c r="C15" s="4" t="s">
        <v>13</v>
      </c>
      <c r="D15" s="7" t="s">
        <v>6</v>
      </c>
      <c r="E15" s="5">
        <v>2121.58</v>
      </c>
    </row>
    <row r="16" spans="1:5" ht="25.5">
      <c r="A16" s="3" t="s">
        <v>47</v>
      </c>
      <c r="B16" s="3" t="s">
        <v>55</v>
      </c>
      <c r="C16" s="4" t="s">
        <v>13</v>
      </c>
      <c r="D16" s="7" t="s">
        <v>6</v>
      </c>
      <c r="E16" s="5">
        <v>2121.58</v>
      </c>
    </row>
    <row r="17" spans="1:5" ht="25.5">
      <c r="A17" s="3" t="s">
        <v>47</v>
      </c>
      <c r="B17" s="3" t="s">
        <v>56</v>
      </c>
      <c r="C17" s="4" t="s">
        <v>13</v>
      </c>
      <c r="D17" s="7" t="s">
        <v>6</v>
      </c>
      <c r="E17" s="5">
        <v>2121.58</v>
      </c>
    </row>
    <row r="18" spans="1:5" ht="12.75">
      <c r="A18" s="3" t="s">
        <v>47</v>
      </c>
      <c r="B18" s="4" t="s">
        <v>57</v>
      </c>
      <c r="C18" s="4" t="s">
        <v>14</v>
      </c>
      <c r="D18" s="7" t="s">
        <v>42</v>
      </c>
      <c r="E18" s="5">
        <v>29000</v>
      </c>
    </row>
    <row r="19" spans="1:5" ht="25.5">
      <c r="A19" s="3" t="s">
        <v>47</v>
      </c>
      <c r="B19" s="4" t="s">
        <v>58</v>
      </c>
      <c r="C19" s="3" t="s">
        <v>15</v>
      </c>
      <c r="D19" s="7" t="s">
        <v>9</v>
      </c>
      <c r="E19" s="5">
        <v>642</v>
      </c>
    </row>
    <row r="20" spans="1:5" ht="12.75">
      <c r="A20" s="3" t="s">
        <v>47</v>
      </c>
      <c r="B20" s="4" t="s">
        <v>58</v>
      </c>
      <c r="C20" s="4" t="s">
        <v>16</v>
      </c>
      <c r="D20" s="7" t="s">
        <v>9</v>
      </c>
      <c r="E20" s="5">
        <v>7070.56</v>
      </c>
    </row>
    <row r="21" spans="1:5" ht="12.75">
      <c r="A21" s="3" t="s">
        <v>47</v>
      </c>
      <c r="B21" s="4" t="s">
        <v>58</v>
      </c>
      <c r="C21" s="4" t="s">
        <v>17</v>
      </c>
      <c r="D21" s="7" t="s">
        <v>9</v>
      </c>
      <c r="E21" s="5">
        <v>4026</v>
      </c>
    </row>
    <row r="22" spans="1:5" ht="12.75">
      <c r="A22" s="3" t="s">
        <v>47</v>
      </c>
      <c r="B22" s="4" t="s">
        <v>57</v>
      </c>
      <c r="C22" s="4" t="s">
        <v>18</v>
      </c>
      <c r="D22" s="7" t="s">
        <v>43</v>
      </c>
      <c r="E22" s="5">
        <v>92998.16</v>
      </c>
    </row>
    <row r="23" spans="1:5" ht="12.75">
      <c r="A23" s="3" t="s">
        <v>47</v>
      </c>
      <c r="B23" s="4" t="s">
        <v>59</v>
      </c>
      <c r="C23" s="4" t="s">
        <v>19</v>
      </c>
      <c r="D23" s="7" t="s">
        <v>6</v>
      </c>
      <c r="E23" s="5">
        <v>18905.12</v>
      </c>
    </row>
    <row r="24" spans="1:5" ht="25.5">
      <c r="A24" s="3" t="s">
        <v>47</v>
      </c>
      <c r="B24" s="4" t="s">
        <v>60</v>
      </c>
      <c r="C24" s="3" t="s">
        <v>20</v>
      </c>
      <c r="D24" s="7" t="s">
        <v>68</v>
      </c>
      <c r="E24" s="5">
        <v>8418</v>
      </c>
    </row>
    <row r="25" spans="1:5" ht="12.75">
      <c r="A25" s="3" t="s">
        <v>47</v>
      </c>
      <c r="B25" s="4" t="s">
        <v>61</v>
      </c>
      <c r="C25" s="4" t="s">
        <v>21</v>
      </c>
      <c r="D25" s="7" t="s">
        <v>6</v>
      </c>
      <c r="E25" s="5">
        <v>6563.6</v>
      </c>
    </row>
    <row r="26" spans="1:5" ht="25.5">
      <c r="A26" s="3" t="s">
        <v>47</v>
      </c>
      <c r="B26" s="4" t="s">
        <v>38</v>
      </c>
      <c r="C26" s="3" t="s">
        <v>22</v>
      </c>
      <c r="D26" s="7" t="s">
        <v>69</v>
      </c>
      <c r="E26" s="5">
        <v>7332.64</v>
      </c>
    </row>
    <row r="27" spans="1:5" ht="25.5">
      <c r="A27" s="3" t="s">
        <v>47</v>
      </c>
      <c r="B27" s="4" t="s">
        <v>39</v>
      </c>
      <c r="C27" s="3" t="s">
        <v>22</v>
      </c>
      <c r="D27" s="7" t="s">
        <v>70</v>
      </c>
      <c r="E27" s="5">
        <v>7102.71</v>
      </c>
    </row>
    <row r="28" spans="1:5" ht="12.75">
      <c r="A28" s="3" t="s">
        <v>47</v>
      </c>
      <c r="B28" s="4" t="s">
        <v>40</v>
      </c>
      <c r="C28" s="3" t="s">
        <v>23</v>
      </c>
      <c r="D28" s="7" t="s">
        <v>71</v>
      </c>
      <c r="E28" s="5">
        <v>17035.78</v>
      </c>
    </row>
    <row r="29" spans="1:5" ht="25.5">
      <c r="A29" s="3" t="s">
        <v>47</v>
      </c>
      <c r="B29" s="4" t="s">
        <v>41</v>
      </c>
      <c r="C29" s="3" t="s">
        <v>24</v>
      </c>
      <c r="D29" s="7" t="s">
        <v>70</v>
      </c>
      <c r="E29" s="5">
        <v>25091.74</v>
      </c>
    </row>
    <row r="30" spans="1:5" ht="12.75">
      <c r="A30" s="3" t="s">
        <v>47</v>
      </c>
      <c r="B30" s="4" t="s">
        <v>62</v>
      </c>
      <c r="C30" s="3" t="s">
        <v>25</v>
      </c>
      <c r="D30" s="7" t="s">
        <v>9</v>
      </c>
      <c r="E30" s="5">
        <v>7490</v>
      </c>
    </row>
    <row r="31" spans="1:5" ht="25.5">
      <c r="A31" s="3" t="s">
        <v>47</v>
      </c>
      <c r="B31" s="4" t="s">
        <v>66</v>
      </c>
      <c r="C31" s="3" t="s">
        <v>27</v>
      </c>
      <c r="D31" s="7" t="s">
        <v>9</v>
      </c>
      <c r="E31" s="5">
        <v>856</v>
      </c>
    </row>
    <row r="32" spans="1:5" ht="25.5">
      <c r="A32" s="3" t="s">
        <v>47</v>
      </c>
      <c r="B32" s="4" t="s">
        <v>65</v>
      </c>
      <c r="C32" s="3" t="s">
        <v>28</v>
      </c>
      <c r="D32" s="7" t="s">
        <v>70</v>
      </c>
      <c r="E32" s="5">
        <v>140364.25</v>
      </c>
    </row>
    <row r="33" spans="1:5" ht="12.75">
      <c r="A33" s="3" t="s">
        <v>47</v>
      </c>
      <c r="B33" s="4" t="s">
        <v>63</v>
      </c>
      <c r="C33" s="3" t="s">
        <v>7</v>
      </c>
      <c r="D33" s="7" t="s">
        <v>6</v>
      </c>
      <c r="E33" s="5">
        <v>4133.97</v>
      </c>
    </row>
    <row r="34" spans="1:5" ht="12.75">
      <c r="A34" s="3" t="s">
        <v>47</v>
      </c>
      <c r="B34" s="4" t="s">
        <v>64</v>
      </c>
      <c r="C34" s="3" t="s">
        <v>7</v>
      </c>
      <c r="D34" s="7" t="s">
        <v>6</v>
      </c>
      <c r="E34" s="5">
        <v>4133.97</v>
      </c>
    </row>
    <row r="35" spans="1:5" ht="12.75">
      <c r="A35" s="60" t="s">
        <v>153</v>
      </c>
      <c r="B35" s="68"/>
      <c r="C35" s="68"/>
      <c r="D35" s="69"/>
      <c r="E35" s="25">
        <f>SUM(E7:E34)</f>
        <v>419750.66</v>
      </c>
    </row>
    <row r="36" spans="1:5" ht="38.25">
      <c r="A36" s="3" t="s">
        <v>73</v>
      </c>
      <c r="B36" s="4" t="s">
        <v>62</v>
      </c>
      <c r="C36" s="3" t="s">
        <v>26</v>
      </c>
      <c r="D36" s="7" t="s">
        <v>9</v>
      </c>
      <c r="E36" s="5">
        <v>298530</v>
      </c>
    </row>
    <row r="37" spans="1:5" ht="38.25">
      <c r="A37" s="3" t="s">
        <v>73</v>
      </c>
      <c r="B37" s="4" t="s">
        <v>62</v>
      </c>
      <c r="C37" s="3" t="s">
        <v>26</v>
      </c>
      <c r="D37" s="7" t="s">
        <v>9</v>
      </c>
      <c r="E37" s="5">
        <v>246100</v>
      </c>
    </row>
    <row r="38" spans="1:5" ht="38.25">
      <c r="A38" s="3" t="s">
        <v>73</v>
      </c>
      <c r="B38" s="4" t="s">
        <v>65</v>
      </c>
      <c r="C38" s="3" t="s">
        <v>26</v>
      </c>
      <c r="D38" s="7" t="s">
        <v>9</v>
      </c>
      <c r="E38" s="5">
        <v>267500</v>
      </c>
    </row>
    <row r="39" spans="1:5" ht="38.25">
      <c r="A39" s="3" t="s">
        <v>73</v>
      </c>
      <c r="B39" s="3" t="s">
        <v>44</v>
      </c>
      <c r="C39" s="3" t="s">
        <v>7</v>
      </c>
      <c r="D39" s="7" t="s">
        <v>6</v>
      </c>
      <c r="E39" s="5">
        <v>7373.68</v>
      </c>
    </row>
    <row r="40" spans="1:5" ht="38.25">
      <c r="A40" s="3" t="s">
        <v>73</v>
      </c>
      <c r="B40" s="3" t="s">
        <v>44</v>
      </c>
      <c r="C40" s="3" t="s">
        <v>7</v>
      </c>
      <c r="D40" s="7" t="s">
        <v>6</v>
      </c>
      <c r="E40" s="6">
        <v>3447.72</v>
      </c>
    </row>
    <row r="41" spans="1:5" ht="38.25">
      <c r="A41" s="3" t="s">
        <v>73</v>
      </c>
      <c r="B41" s="3" t="s">
        <v>44</v>
      </c>
      <c r="C41" s="3" t="s">
        <v>7</v>
      </c>
      <c r="D41" s="7" t="s">
        <v>6</v>
      </c>
      <c r="E41" s="6">
        <v>3447.72</v>
      </c>
    </row>
    <row r="42" spans="1:5" ht="38.25">
      <c r="A42" s="3" t="s">
        <v>73</v>
      </c>
      <c r="B42" s="3" t="s">
        <v>44</v>
      </c>
      <c r="C42" s="3" t="s">
        <v>7</v>
      </c>
      <c r="D42" s="7" t="s">
        <v>6</v>
      </c>
      <c r="E42" s="6">
        <v>3447.72</v>
      </c>
    </row>
    <row r="43" spans="1:5" ht="38.25">
      <c r="A43" s="3" t="s">
        <v>73</v>
      </c>
      <c r="B43" s="3" t="s">
        <v>44</v>
      </c>
      <c r="C43" s="3" t="s">
        <v>7</v>
      </c>
      <c r="D43" s="7" t="s">
        <v>6</v>
      </c>
      <c r="E43" s="6">
        <v>3447.72</v>
      </c>
    </row>
    <row r="44" spans="1:5" ht="38.25">
      <c r="A44" s="3" t="s">
        <v>73</v>
      </c>
      <c r="B44" s="3" t="s">
        <v>44</v>
      </c>
      <c r="C44" s="3" t="s">
        <v>29</v>
      </c>
      <c r="D44" s="7" t="s">
        <v>6</v>
      </c>
      <c r="E44" s="6">
        <v>3386.72</v>
      </c>
    </row>
    <row r="45" spans="1:5" ht="38.25">
      <c r="A45" s="3" t="s">
        <v>73</v>
      </c>
      <c r="B45" s="3" t="s">
        <v>67</v>
      </c>
      <c r="C45" s="3" t="s">
        <v>30</v>
      </c>
      <c r="D45" s="7" t="s">
        <v>9</v>
      </c>
      <c r="E45" s="6">
        <v>20062.5</v>
      </c>
    </row>
    <row r="46" spans="1:5" ht="38.25">
      <c r="A46" s="3" t="s">
        <v>73</v>
      </c>
      <c r="B46" s="3" t="s">
        <v>67</v>
      </c>
      <c r="C46" s="3" t="s">
        <v>31</v>
      </c>
      <c r="D46" s="7" t="s">
        <v>9</v>
      </c>
      <c r="E46" s="6">
        <v>18341.94</v>
      </c>
    </row>
    <row r="47" spans="1:5" ht="38.25">
      <c r="A47" s="3" t="s">
        <v>73</v>
      </c>
      <c r="B47" s="3" t="s">
        <v>67</v>
      </c>
      <c r="C47" s="3" t="s">
        <v>32</v>
      </c>
      <c r="D47" s="7" t="s">
        <v>9</v>
      </c>
      <c r="E47" s="6">
        <v>6113.98</v>
      </c>
    </row>
    <row r="48" spans="1:5" ht="38.25">
      <c r="A48" s="3" t="s">
        <v>73</v>
      </c>
      <c r="B48" s="3" t="s">
        <v>67</v>
      </c>
      <c r="C48" s="3" t="s">
        <v>33</v>
      </c>
      <c r="D48" s="7" t="s">
        <v>9</v>
      </c>
      <c r="E48" s="6">
        <v>14937.2</v>
      </c>
    </row>
    <row r="49" spans="1:5" ht="38.25">
      <c r="A49" s="3" t="s">
        <v>73</v>
      </c>
      <c r="B49" s="3" t="s">
        <v>67</v>
      </c>
      <c r="C49" s="3" t="s">
        <v>34</v>
      </c>
      <c r="D49" s="7" t="s">
        <v>9</v>
      </c>
      <c r="E49" s="6">
        <v>20805.08</v>
      </c>
    </row>
    <row r="50" spans="1:5" ht="38.25">
      <c r="A50" s="3" t="s">
        <v>73</v>
      </c>
      <c r="B50" s="3" t="s">
        <v>67</v>
      </c>
      <c r="C50" s="3" t="s">
        <v>35</v>
      </c>
      <c r="D50" s="7" t="s">
        <v>9</v>
      </c>
      <c r="E50" s="6">
        <v>19260</v>
      </c>
    </row>
    <row r="51" spans="1:5" ht="38.25">
      <c r="A51" s="3" t="s">
        <v>73</v>
      </c>
      <c r="B51" s="3" t="s">
        <v>67</v>
      </c>
      <c r="C51" s="3" t="s">
        <v>36</v>
      </c>
      <c r="D51" s="7" t="s">
        <v>9</v>
      </c>
      <c r="E51" s="6">
        <v>3822.04</v>
      </c>
    </row>
    <row r="52" spans="1:5" ht="12.75">
      <c r="A52" s="60" t="s">
        <v>152</v>
      </c>
      <c r="B52" s="61"/>
      <c r="C52" s="61"/>
      <c r="D52" s="62"/>
      <c r="E52" s="26">
        <f>SUM(E36:E51)</f>
        <v>940024.0199999998</v>
      </c>
    </row>
    <row r="53" spans="1:5" ht="89.25">
      <c r="A53" s="3" t="s">
        <v>74</v>
      </c>
      <c r="B53" s="3" t="s">
        <v>44</v>
      </c>
      <c r="C53" s="3" t="s">
        <v>10</v>
      </c>
      <c r="D53" s="7" t="s">
        <v>9</v>
      </c>
      <c r="E53" s="5">
        <v>6672</v>
      </c>
    </row>
    <row r="54" spans="1:5" ht="51">
      <c r="A54" s="13" t="s">
        <v>72</v>
      </c>
      <c r="B54" s="16" t="s">
        <v>62</v>
      </c>
      <c r="C54" s="13" t="s">
        <v>37</v>
      </c>
      <c r="D54" s="17" t="s">
        <v>9</v>
      </c>
      <c r="E54" s="18">
        <v>49998.96</v>
      </c>
    </row>
    <row r="55" spans="1:5" ht="13.5" thickBot="1">
      <c r="A55" s="65" t="s">
        <v>151</v>
      </c>
      <c r="B55" s="66"/>
      <c r="C55" s="66"/>
      <c r="D55" s="67"/>
      <c r="E55" s="27">
        <f>SUM(E53:E54)</f>
        <v>56670.96</v>
      </c>
    </row>
    <row r="56" spans="1:5" ht="15.75" customHeight="1">
      <c r="A56" s="39" t="s">
        <v>90</v>
      </c>
      <c r="B56" s="40"/>
      <c r="C56" s="40"/>
      <c r="D56" s="41"/>
      <c r="E56" s="57">
        <f>E35+E52+E55</f>
        <v>1416445.6399999997</v>
      </c>
    </row>
    <row r="57" spans="1:5" ht="12.75" customHeight="1">
      <c r="A57" s="42"/>
      <c r="B57" s="43"/>
      <c r="C57" s="43"/>
      <c r="D57" s="44"/>
      <c r="E57" s="58"/>
    </row>
    <row r="58" spans="1:5" ht="13.5" customHeight="1" thickBot="1">
      <c r="A58" s="45"/>
      <c r="B58" s="46"/>
      <c r="C58" s="46"/>
      <c r="D58" s="47"/>
      <c r="E58" s="59"/>
    </row>
    <row r="59" spans="1:5" ht="12.75">
      <c r="A59" s="48" t="s">
        <v>76</v>
      </c>
      <c r="B59" s="49"/>
      <c r="C59" s="49"/>
      <c r="D59" s="49"/>
      <c r="E59" s="50"/>
    </row>
    <row r="60" spans="1:5" ht="12.75">
      <c r="A60" s="51"/>
      <c r="B60" s="52"/>
      <c r="C60" s="52"/>
      <c r="D60" s="52"/>
      <c r="E60" s="53"/>
    </row>
    <row r="61" spans="1:5" ht="13.5" thickBot="1">
      <c r="A61" s="54"/>
      <c r="B61" s="55"/>
      <c r="C61" s="55"/>
      <c r="D61" s="55"/>
      <c r="E61" s="56"/>
    </row>
    <row r="62" spans="1:5" ht="12.75">
      <c r="A62" s="19" t="s">
        <v>47</v>
      </c>
      <c r="B62" s="19" t="s">
        <v>77</v>
      </c>
      <c r="C62" s="19" t="s">
        <v>7</v>
      </c>
      <c r="D62" s="20" t="s">
        <v>6</v>
      </c>
      <c r="E62" s="21">
        <v>1756.8</v>
      </c>
    </row>
    <row r="63" spans="1:5" ht="12.75">
      <c r="A63" s="3" t="s">
        <v>47</v>
      </c>
      <c r="B63" s="3" t="s">
        <v>77</v>
      </c>
      <c r="C63" s="3" t="s">
        <v>7</v>
      </c>
      <c r="D63" s="7" t="s">
        <v>6</v>
      </c>
      <c r="E63" s="6">
        <v>1756.8</v>
      </c>
    </row>
    <row r="64" spans="1:5" ht="12.75">
      <c r="A64" s="3" t="s">
        <v>47</v>
      </c>
      <c r="B64" s="3" t="s">
        <v>78</v>
      </c>
      <c r="C64" s="3" t="s">
        <v>7</v>
      </c>
      <c r="D64" s="7" t="s">
        <v>6</v>
      </c>
      <c r="E64" s="6">
        <v>1756.8</v>
      </c>
    </row>
    <row r="65" spans="1:5" ht="12.75">
      <c r="A65" s="3" t="s">
        <v>47</v>
      </c>
      <c r="B65" s="3" t="s">
        <v>78</v>
      </c>
      <c r="C65" s="3" t="s">
        <v>7</v>
      </c>
      <c r="D65" s="7" t="s">
        <v>6</v>
      </c>
      <c r="E65" s="6">
        <v>1756.8</v>
      </c>
    </row>
    <row r="66" spans="1:5" ht="12.75">
      <c r="A66" s="3" t="s">
        <v>47</v>
      </c>
      <c r="B66" s="3" t="s">
        <v>79</v>
      </c>
      <c r="C66" s="3" t="s">
        <v>7</v>
      </c>
      <c r="D66" s="7" t="s">
        <v>6</v>
      </c>
      <c r="E66" s="6">
        <v>1756.8</v>
      </c>
    </row>
    <row r="67" spans="1:5" ht="25.5">
      <c r="A67" s="3" t="s">
        <v>47</v>
      </c>
      <c r="B67" s="3" t="s">
        <v>80</v>
      </c>
      <c r="C67" s="3" t="s">
        <v>87</v>
      </c>
      <c r="D67" s="7" t="s">
        <v>9</v>
      </c>
      <c r="E67" s="6">
        <v>6848</v>
      </c>
    </row>
    <row r="68" spans="1:5" ht="12.75">
      <c r="A68" s="60" t="s">
        <v>154</v>
      </c>
      <c r="B68" s="61"/>
      <c r="C68" s="61"/>
      <c r="D68" s="62"/>
      <c r="E68" s="26">
        <f>SUM(E62:E67)</f>
        <v>15632</v>
      </c>
    </row>
    <row r="69" spans="1:5" ht="38.25">
      <c r="A69" s="3" t="s">
        <v>73</v>
      </c>
      <c r="B69" s="3" t="s">
        <v>81</v>
      </c>
      <c r="C69" s="3" t="s">
        <v>26</v>
      </c>
      <c r="D69" s="7" t="s">
        <v>9</v>
      </c>
      <c r="E69" s="6">
        <v>284275</v>
      </c>
    </row>
    <row r="70" spans="1:5" ht="38.25">
      <c r="A70" s="3" t="s">
        <v>73</v>
      </c>
      <c r="B70" s="3" t="s">
        <v>81</v>
      </c>
      <c r="C70" s="3" t="s">
        <v>88</v>
      </c>
      <c r="D70" s="7" t="s">
        <v>9</v>
      </c>
      <c r="E70" s="6">
        <v>14578.75</v>
      </c>
    </row>
    <row r="71" spans="1:5" ht="38.25">
      <c r="A71" s="3" t="s">
        <v>73</v>
      </c>
      <c r="B71" s="3" t="s">
        <v>82</v>
      </c>
      <c r="C71" s="3" t="s">
        <v>26</v>
      </c>
      <c r="D71" s="7" t="s">
        <v>9</v>
      </c>
      <c r="E71" s="6">
        <v>953025</v>
      </c>
    </row>
    <row r="72" spans="1:5" ht="38.25">
      <c r="A72" s="3" t="s">
        <v>73</v>
      </c>
      <c r="B72" s="3" t="s">
        <v>83</v>
      </c>
      <c r="C72" s="3" t="s">
        <v>88</v>
      </c>
      <c r="D72" s="7" t="s">
        <v>9</v>
      </c>
      <c r="E72" s="6">
        <v>14578.75</v>
      </c>
    </row>
    <row r="73" spans="1:5" ht="38.25">
      <c r="A73" s="3" t="s">
        <v>73</v>
      </c>
      <c r="B73" s="3" t="s">
        <v>83</v>
      </c>
      <c r="C73" s="3" t="s">
        <v>88</v>
      </c>
      <c r="D73" s="7" t="s">
        <v>9</v>
      </c>
      <c r="E73" s="6">
        <v>14659</v>
      </c>
    </row>
    <row r="74" spans="1:5" ht="38.25">
      <c r="A74" s="3" t="s">
        <v>73</v>
      </c>
      <c r="B74" s="3" t="s">
        <v>84</v>
      </c>
      <c r="C74" s="3" t="s">
        <v>88</v>
      </c>
      <c r="D74" s="12" t="s">
        <v>9</v>
      </c>
      <c r="E74" s="6">
        <v>14578.75</v>
      </c>
    </row>
    <row r="75" spans="1:5" ht="38.25">
      <c r="A75" s="3" t="s">
        <v>73</v>
      </c>
      <c r="B75" s="3" t="s">
        <v>85</v>
      </c>
      <c r="C75" s="3" t="s">
        <v>88</v>
      </c>
      <c r="D75" s="12" t="s">
        <v>9</v>
      </c>
      <c r="E75" s="6">
        <v>14578.75</v>
      </c>
    </row>
    <row r="76" spans="1:5" ht="38.25">
      <c r="A76" s="13" t="s">
        <v>73</v>
      </c>
      <c r="B76" s="13" t="s">
        <v>86</v>
      </c>
      <c r="C76" s="13" t="s">
        <v>89</v>
      </c>
      <c r="D76" s="14" t="s">
        <v>9</v>
      </c>
      <c r="E76" s="15">
        <v>19334.8</v>
      </c>
    </row>
    <row r="77" spans="1:5" ht="13.5" thickBot="1">
      <c r="A77" s="65" t="s">
        <v>155</v>
      </c>
      <c r="B77" s="66"/>
      <c r="C77" s="66"/>
      <c r="D77" s="67"/>
      <c r="E77" s="27">
        <f>SUM(E69:E76)</f>
        <v>1329608.8</v>
      </c>
    </row>
    <row r="78" spans="1:5" ht="15.75" customHeight="1">
      <c r="A78" s="39" t="s">
        <v>91</v>
      </c>
      <c r="B78" s="40"/>
      <c r="C78" s="40"/>
      <c r="D78" s="41"/>
      <c r="E78" s="57">
        <f>E68+E77</f>
        <v>1345240.8</v>
      </c>
    </row>
    <row r="79" spans="1:5" ht="12.75" customHeight="1">
      <c r="A79" s="42"/>
      <c r="B79" s="43"/>
      <c r="C79" s="43"/>
      <c r="D79" s="44"/>
      <c r="E79" s="58"/>
    </row>
    <row r="80" spans="1:5" ht="13.5" customHeight="1" thickBot="1">
      <c r="A80" s="45"/>
      <c r="B80" s="46"/>
      <c r="C80" s="46"/>
      <c r="D80" s="47"/>
      <c r="E80" s="59"/>
    </row>
    <row r="81" spans="1:5" ht="12.75">
      <c r="A81" s="48" t="s">
        <v>92</v>
      </c>
      <c r="B81" s="49"/>
      <c r="C81" s="49"/>
      <c r="D81" s="49"/>
      <c r="E81" s="50"/>
    </row>
    <row r="82" spans="1:5" ht="12.75">
      <c r="A82" s="51"/>
      <c r="B82" s="52"/>
      <c r="C82" s="52"/>
      <c r="D82" s="52"/>
      <c r="E82" s="53"/>
    </row>
    <row r="83" spans="1:5" ht="13.5" thickBot="1">
      <c r="A83" s="54"/>
      <c r="B83" s="55"/>
      <c r="C83" s="55"/>
      <c r="D83" s="55"/>
      <c r="E83" s="56"/>
    </row>
    <row r="84" spans="1:5" ht="12.75">
      <c r="A84" s="3" t="s">
        <v>47</v>
      </c>
      <c r="B84" s="3" t="s">
        <v>60</v>
      </c>
      <c r="C84" s="3" t="s">
        <v>94</v>
      </c>
      <c r="D84" s="12" t="s">
        <v>68</v>
      </c>
      <c r="E84" s="6">
        <v>10126</v>
      </c>
    </row>
    <row r="85" spans="1:5" ht="12.75">
      <c r="A85" s="3" t="s">
        <v>47</v>
      </c>
      <c r="B85" s="3" t="s">
        <v>60</v>
      </c>
      <c r="C85" s="3" t="s">
        <v>94</v>
      </c>
      <c r="D85" s="12" t="s">
        <v>68</v>
      </c>
      <c r="E85" s="6">
        <v>10126</v>
      </c>
    </row>
    <row r="86" spans="1:5" ht="25.5">
      <c r="A86" s="3" t="s">
        <v>47</v>
      </c>
      <c r="B86" s="3" t="s">
        <v>112</v>
      </c>
      <c r="C86" s="3" t="s">
        <v>95</v>
      </c>
      <c r="D86" s="12" t="s">
        <v>9</v>
      </c>
      <c r="E86" s="6">
        <v>11748.6</v>
      </c>
    </row>
    <row r="87" spans="1:5" ht="25.5">
      <c r="A87" s="3" t="s">
        <v>47</v>
      </c>
      <c r="B87" s="3" t="s">
        <v>106</v>
      </c>
      <c r="C87" s="3" t="s">
        <v>96</v>
      </c>
      <c r="D87" s="12" t="s">
        <v>9</v>
      </c>
      <c r="E87" s="6">
        <v>8945.2</v>
      </c>
    </row>
    <row r="88" spans="1:5" ht="38.25">
      <c r="A88" s="3" t="s">
        <v>47</v>
      </c>
      <c r="B88" s="3" t="s">
        <v>107</v>
      </c>
      <c r="C88" s="3" t="s">
        <v>97</v>
      </c>
      <c r="D88" s="12" t="s">
        <v>9</v>
      </c>
      <c r="E88" s="6">
        <v>6954</v>
      </c>
    </row>
    <row r="89" spans="1:5" ht="25.5">
      <c r="A89" s="3" t="s">
        <v>47</v>
      </c>
      <c r="B89" s="3" t="s">
        <v>113</v>
      </c>
      <c r="C89" s="3" t="s">
        <v>114</v>
      </c>
      <c r="D89" s="12" t="s">
        <v>9</v>
      </c>
      <c r="E89" s="6">
        <v>78000</v>
      </c>
    </row>
    <row r="90" spans="1:5" ht="12.75">
      <c r="A90" s="60" t="s">
        <v>156</v>
      </c>
      <c r="B90" s="61"/>
      <c r="C90" s="61"/>
      <c r="D90" s="62"/>
      <c r="E90" s="26">
        <f>SUM(E84:E89)</f>
        <v>125899.8</v>
      </c>
    </row>
    <row r="91" spans="1:5" ht="38.25">
      <c r="A91" s="3" t="s">
        <v>73</v>
      </c>
      <c r="B91" s="3" t="s">
        <v>108</v>
      </c>
      <c r="C91" s="3" t="s">
        <v>98</v>
      </c>
      <c r="D91" s="12" t="s">
        <v>9</v>
      </c>
      <c r="E91" s="6">
        <v>39626.82</v>
      </c>
    </row>
    <row r="92" spans="1:5" ht="38.25">
      <c r="A92" s="3" t="s">
        <v>73</v>
      </c>
      <c r="B92" s="3" t="s">
        <v>108</v>
      </c>
      <c r="C92" s="3" t="s">
        <v>99</v>
      </c>
      <c r="D92" s="12" t="s">
        <v>9</v>
      </c>
      <c r="E92" s="6">
        <v>5248.44</v>
      </c>
    </row>
    <row r="93" spans="1:5" ht="38.25">
      <c r="A93" s="19" t="s">
        <v>73</v>
      </c>
      <c r="B93" s="19" t="s">
        <v>106</v>
      </c>
      <c r="C93" s="19" t="s">
        <v>93</v>
      </c>
      <c r="D93" s="23" t="s">
        <v>9</v>
      </c>
      <c r="E93" s="21">
        <v>953025</v>
      </c>
    </row>
    <row r="94" spans="1:5" ht="38.25">
      <c r="A94" s="3" t="s">
        <v>73</v>
      </c>
      <c r="B94" s="3" t="s">
        <v>109</v>
      </c>
      <c r="C94" s="3" t="s">
        <v>100</v>
      </c>
      <c r="D94" s="12" t="s">
        <v>9</v>
      </c>
      <c r="E94" s="6">
        <v>267500</v>
      </c>
    </row>
    <row r="95" spans="1:5" ht="12.75">
      <c r="A95" s="60" t="s">
        <v>157</v>
      </c>
      <c r="B95" s="61"/>
      <c r="C95" s="61"/>
      <c r="D95" s="62"/>
      <c r="E95" s="26">
        <f>SUM(E91:E94)</f>
        <v>1265400.26</v>
      </c>
    </row>
    <row r="96" spans="1:5" ht="25.5">
      <c r="A96" s="3" t="s">
        <v>115</v>
      </c>
      <c r="B96" s="3" t="s">
        <v>111</v>
      </c>
      <c r="C96" s="3" t="s">
        <v>101</v>
      </c>
      <c r="D96" s="12" t="s">
        <v>9</v>
      </c>
      <c r="E96" s="6">
        <v>4800</v>
      </c>
    </row>
    <row r="97" spans="1:5" ht="25.5">
      <c r="A97" s="3" t="s">
        <v>115</v>
      </c>
      <c r="B97" s="3" t="s">
        <v>111</v>
      </c>
      <c r="C97" s="3" t="s">
        <v>102</v>
      </c>
      <c r="D97" s="12" t="s">
        <v>9</v>
      </c>
      <c r="E97" s="6">
        <v>24579.17</v>
      </c>
    </row>
    <row r="98" spans="1:5" ht="25.5">
      <c r="A98" s="3" t="s">
        <v>115</v>
      </c>
      <c r="B98" s="3" t="s">
        <v>110</v>
      </c>
      <c r="C98" s="3" t="s">
        <v>103</v>
      </c>
      <c r="D98" s="12" t="s">
        <v>9</v>
      </c>
      <c r="E98" s="6">
        <v>99614.66</v>
      </c>
    </row>
    <row r="99" spans="1:5" ht="25.5">
      <c r="A99" s="3" t="s">
        <v>115</v>
      </c>
      <c r="B99" s="3" t="s">
        <v>111</v>
      </c>
      <c r="C99" s="3" t="s">
        <v>104</v>
      </c>
      <c r="D99" s="12" t="s">
        <v>9</v>
      </c>
      <c r="E99" s="6">
        <v>22773.62</v>
      </c>
    </row>
    <row r="100" spans="1:5" ht="25.5">
      <c r="A100" s="13" t="s">
        <v>115</v>
      </c>
      <c r="B100" s="13" t="s">
        <v>110</v>
      </c>
      <c r="C100" s="13" t="s">
        <v>105</v>
      </c>
      <c r="D100" s="14" t="s">
        <v>9</v>
      </c>
      <c r="E100" s="18">
        <v>32350</v>
      </c>
    </row>
    <row r="101" spans="1:5" ht="13.5" thickBot="1">
      <c r="A101" s="65" t="s">
        <v>158</v>
      </c>
      <c r="B101" s="66"/>
      <c r="C101" s="66"/>
      <c r="D101" s="67"/>
      <c r="E101" s="26">
        <f>SUM(E96:E100)</f>
        <v>184117.45</v>
      </c>
    </row>
    <row r="102" spans="1:5" ht="15.75" customHeight="1">
      <c r="A102" s="39" t="s">
        <v>116</v>
      </c>
      <c r="B102" s="40"/>
      <c r="C102" s="40"/>
      <c r="D102" s="41"/>
      <c r="E102" s="64">
        <f>E90+E95+E101</f>
        <v>1575417.51</v>
      </c>
    </row>
    <row r="103" spans="1:5" ht="12.75" customHeight="1">
      <c r="A103" s="42"/>
      <c r="B103" s="43"/>
      <c r="C103" s="43"/>
      <c r="D103" s="44"/>
      <c r="E103" s="58"/>
    </row>
    <row r="104" spans="1:5" ht="13.5" customHeight="1" thickBot="1">
      <c r="A104" s="45"/>
      <c r="B104" s="46"/>
      <c r="C104" s="46"/>
      <c r="D104" s="47"/>
      <c r="E104" s="59"/>
    </row>
    <row r="105" spans="1:5" ht="12.75">
      <c r="A105" s="48" t="s">
        <v>5</v>
      </c>
      <c r="B105" s="49"/>
      <c r="C105" s="49"/>
      <c r="D105" s="49"/>
      <c r="E105" s="50"/>
    </row>
    <row r="106" spans="1:5" ht="12.75">
      <c r="A106" s="51"/>
      <c r="B106" s="52"/>
      <c r="C106" s="52"/>
      <c r="D106" s="52"/>
      <c r="E106" s="53"/>
    </row>
    <row r="107" spans="1:5" ht="13.5" thickBot="1">
      <c r="A107" s="54"/>
      <c r="B107" s="55"/>
      <c r="C107" s="55"/>
      <c r="D107" s="55"/>
      <c r="E107" s="56"/>
    </row>
    <row r="108" spans="1:5" ht="12.75">
      <c r="A108" s="19" t="s">
        <v>47</v>
      </c>
      <c r="B108" s="19" t="s">
        <v>135</v>
      </c>
      <c r="C108" s="19" t="s">
        <v>7</v>
      </c>
      <c r="D108" s="23" t="s">
        <v>6</v>
      </c>
      <c r="E108" s="21">
        <v>2000</v>
      </c>
    </row>
    <row r="109" spans="1:5" ht="25.5">
      <c r="A109" s="3" t="s">
        <v>47</v>
      </c>
      <c r="B109" s="3" t="s">
        <v>136</v>
      </c>
      <c r="C109" s="3" t="s">
        <v>118</v>
      </c>
      <c r="D109" s="12" t="s">
        <v>6</v>
      </c>
      <c r="E109" s="6">
        <v>3000</v>
      </c>
    </row>
    <row r="110" spans="1:5" ht="25.5">
      <c r="A110" s="3" t="s">
        <v>47</v>
      </c>
      <c r="B110" s="3" t="s">
        <v>138</v>
      </c>
      <c r="C110" s="3" t="s">
        <v>7</v>
      </c>
      <c r="D110" s="12" t="s">
        <v>6</v>
      </c>
      <c r="E110" s="6">
        <v>2300.01</v>
      </c>
    </row>
    <row r="111" spans="1:5" ht="12.75">
      <c r="A111" s="3" t="s">
        <v>47</v>
      </c>
      <c r="B111" s="3" t="s">
        <v>141</v>
      </c>
      <c r="C111" s="3" t="s">
        <v>125</v>
      </c>
      <c r="D111" s="12" t="s">
        <v>9</v>
      </c>
      <c r="E111" s="6">
        <v>3850</v>
      </c>
    </row>
    <row r="112" spans="1:5" ht="38.25">
      <c r="A112" s="3" t="s">
        <v>47</v>
      </c>
      <c r="B112" s="3" t="s">
        <v>142</v>
      </c>
      <c r="C112" s="3" t="s">
        <v>126</v>
      </c>
      <c r="D112" s="12" t="s">
        <v>9</v>
      </c>
      <c r="E112" s="6">
        <v>8048.1</v>
      </c>
    </row>
    <row r="113" spans="1:5" ht="38.25">
      <c r="A113" s="3" t="s">
        <v>47</v>
      </c>
      <c r="B113" s="3" t="s">
        <v>143</v>
      </c>
      <c r="C113" s="3" t="s">
        <v>127</v>
      </c>
      <c r="D113" s="12" t="s">
        <v>148</v>
      </c>
      <c r="E113" s="6">
        <v>6003.62</v>
      </c>
    </row>
    <row r="114" spans="1:5" ht="12.75">
      <c r="A114" s="3" t="s">
        <v>47</v>
      </c>
      <c r="B114" s="3" t="s">
        <v>140</v>
      </c>
      <c r="C114" s="3" t="s">
        <v>123</v>
      </c>
      <c r="D114" s="12" t="s">
        <v>6</v>
      </c>
      <c r="E114" s="6">
        <v>1295</v>
      </c>
    </row>
    <row r="115" spans="1:5" ht="12.75">
      <c r="A115" s="60" t="s">
        <v>159</v>
      </c>
      <c r="B115" s="61"/>
      <c r="C115" s="61"/>
      <c r="D115" s="62"/>
      <c r="E115" s="26">
        <f>SUM(E108:E114)</f>
        <v>26496.73</v>
      </c>
    </row>
    <row r="116" spans="1:5" ht="38.25">
      <c r="A116" s="3" t="s">
        <v>147</v>
      </c>
      <c r="B116" s="3" t="s">
        <v>137</v>
      </c>
      <c r="C116" s="3" t="s">
        <v>87</v>
      </c>
      <c r="D116" s="12" t="s">
        <v>9</v>
      </c>
      <c r="E116" s="6">
        <v>40981</v>
      </c>
    </row>
    <row r="117" spans="1:5" ht="38.25">
      <c r="A117" s="3" t="s">
        <v>147</v>
      </c>
      <c r="B117" s="3" t="s">
        <v>139</v>
      </c>
      <c r="C117" s="3" t="s">
        <v>119</v>
      </c>
      <c r="D117" s="12" t="s">
        <v>9</v>
      </c>
      <c r="E117" s="6">
        <v>101018.7</v>
      </c>
    </row>
    <row r="118" spans="1:5" ht="38.25">
      <c r="A118" s="3" t="s">
        <v>147</v>
      </c>
      <c r="B118" s="3" t="s">
        <v>137</v>
      </c>
      <c r="C118" s="3" t="s">
        <v>120</v>
      </c>
      <c r="D118" s="12" t="s">
        <v>9</v>
      </c>
      <c r="E118" s="6">
        <v>69336</v>
      </c>
    </row>
    <row r="119" spans="1:5" ht="38.25">
      <c r="A119" s="3" t="s">
        <v>147</v>
      </c>
      <c r="B119" s="3" t="s">
        <v>137</v>
      </c>
      <c r="C119" s="3" t="s">
        <v>121</v>
      </c>
      <c r="D119" s="12" t="s">
        <v>9</v>
      </c>
      <c r="E119" s="6">
        <v>9662.1</v>
      </c>
    </row>
    <row r="120" spans="1:5" ht="38.25">
      <c r="A120" s="3" t="s">
        <v>147</v>
      </c>
      <c r="B120" s="3" t="s">
        <v>146</v>
      </c>
      <c r="C120" s="3" t="s">
        <v>132</v>
      </c>
      <c r="D120" s="12" t="s">
        <v>9</v>
      </c>
      <c r="E120" s="6">
        <v>219350</v>
      </c>
    </row>
    <row r="121" spans="1:5" ht="38.25">
      <c r="A121" s="3" t="s">
        <v>147</v>
      </c>
      <c r="B121" s="3" t="s">
        <v>137</v>
      </c>
      <c r="C121" s="3" t="s">
        <v>122</v>
      </c>
      <c r="D121" s="12" t="s">
        <v>9</v>
      </c>
      <c r="E121" s="6">
        <v>29469.77</v>
      </c>
    </row>
    <row r="122" spans="1:5" ht="38.25">
      <c r="A122" s="3" t="s">
        <v>147</v>
      </c>
      <c r="B122" s="3" t="s">
        <v>137</v>
      </c>
      <c r="C122" s="3" t="s">
        <v>124</v>
      </c>
      <c r="D122" s="12" t="s">
        <v>9</v>
      </c>
      <c r="E122" s="6">
        <v>70299</v>
      </c>
    </row>
    <row r="123" spans="1:5" ht="12.75">
      <c r="A123" s="60" t="s">
        <v>160</v>
      </c>
      <c r="B123" s="61"/>
      <c r="C123" s="61"/>
      <c r="D123" s="62"/>
      <c r="E123" s="26">
        <f>SUM(E116:E122)</f>
        <v>540116.5700000001</v>
      </c>
    </row>
    <row r="124" spans="1:5" ht="38.25">
      <c r="A124" s="3" t="s">
        <v>73</v>
      </c>
      <c r="B124" s="3" t="s">
        <v>144</v>
      </c>
      <c r="C124" s="3" t="s">
        <v>128</v>
      </c>
      <c r="D124" s="12" t="s">
        <v>9</v>
      </c>
      <c r="E124" s="6">
        <v>84814.4</v>
      </c>
    </row>
    <row r="125" spans="1:5" ht="38.25">
      <c r="A125" s="3" t="s">
        <v>73</v>
      </c>
      <c r="B125" s="3" t="s">
        <v>145</v>
      </c>
      <c r="C125" s="3" t="s">
        <v>129</v>
      </c>
      <c r="D125" s="12" t="s">
        <v>9</v>
      </c>
      <c r="E125" s="6">
        <v>4173</v>
      </c>
    </row>
    <row r="126" spans="1:5" ht="38.25">
      <c r="A126" s="3" t="s">
        <v>73</v>
      </c>
      <c r="B126" s="3" t="s">
        <v>145</v>
      </c>
      <c r="C126" s="3" t="s">
        <v>130</v>
      </c>
      <c r="D126" s="12" t="s">
        <v>9</v>
      </c>
      <c r="E126" s="6">
        <v>13375</v>
      </c>
    </row>
    <row r="127" spans="1:5" ht="38.25">
      <c r="A127" s="3" t="s">
        <v>73</v>
      </c>
      <c r="B127" s="3" t="s">
        <v>144</v>
      </c>
      <c r="C127" s="3" t="s">
        <v>133</v>
      </c>
      <c r="D127" s="12" t="s">
        <v>9</v>
      </c>
      <c r="E127" s="6">
        <v>25754.86</v>
      </c>
    </row>
    <row r="128" spans="1:5" ht="38.25">
      <c r="A128" s="13" t="s">
        <v>73</v>
      </c>
      <c r="B128" s="13" t="s">
        <v>144</v>
      </c>
      <c r="C128" s="13" t="s">
        <v>134</v>
      </c>
      <c r="D128" s="14" t="s">
        <v>9</v>
      </c>
      <c r="E128" s="18">
        <v>5113.95</v>
      </c>
    </row>
    <row r="129" spans="1:5" ht="12.75">
      <c r="A129" s="60" t="s">
        <v>161</v>
      </c>
      <c r="B129" s="61"/>
      <c r="C129" s="61"/>
      <c r="D129" s="62"/>
      <c r="E129" s="27">
        <f>SUM(E124:E128)</f>
        <v>133231.21</v>
      </c>
    </row>
    <row r="130" spans="1:5" ht="51">
      <c r="A130" s="3" t="s">
        <v>149</v>
      </c>
      <c r="B130" s="3" t="s">
        <v>137</v>
      </c>
      <c r="C130" s="3" t="s">
        <v>131</v>
      </c>
      <c r="D130" s="12" t="s">
        <v>9</v>
      </c>
      <c r="E130" s="6">
        <v>57983.3</v>
      </c>
    </row>
    <row r="131" spans="1:5" ht="13.5" thickBot="1">
      <c r="A131" s="63" t="s">
        <v>162</v>
      </c>
      <c r="B131" s="63"/>
      <c r="C131" s="63"/>
      <c r="D131" s="63"/>
      <c r="E131" s="30">
        <f>SUM(E130)</f>
        <v>57983.3</v>
      </c>
    </row>
    <row r="132" spans="1:5" ht="15.75" customHeight="1">
      <c r="A132" s="39" t="s">
        <v>8</v>
      </c>
      <c r="B132" s="40"/>
      <c r="C132" s="40"/>
      <c r="D132" s="41"/>
      <c r="E132" s="57">
        <f>E115+E123+E129+E131</f>
        <v>757827.81</v>
      </c>
    </row>
    <row r="133" spans="1:5" ht="12.75" customHeight="1">
      <c r="A133" s="42"/>
      <c r="B133" s="43"/>
      <c r="C133" s="43"/>
      <c r="D133" s="44"/>
      <c r="E133" s="58"/>
    </row>
    <row r="134" spans="1:5" ht="13.5" customHeight="1" thickBot="1">
      <c r="A134" s="45"/>
      <c r="B134" s="46"/>
      <c r="C134" s="46"/>
      <c r="D134" s="47"/>
      <c r="E134" s="59"/>
    </row>
    <row r="135" ht="12.75">
      <c r="E135" s="22"/>
    </row>
    <row r="139" ht="12.75">
      <c r="B139" s="2" t="s">
        <v>117</v>
      </c>
    </row>
  </sheetData>
  <sheetProtection/>
  <mergeCells count="24">
    <mergeCell ref="A55:D55"/>
    <mergeCell ref="A59:E61"/>
    <mergeCell ref="E78:E80"/>
    <mergeCell ref="A78:D80"/>
    <mergeCell ref="A68:D68"/>
    <mergeCell ref="A77:D77"/>
    <mergeCell ref="A4:E6"/>
    <mergeCell ref="E56:E58"/>
    <mergeCell ref="A35:D35"/>
    <mergeCell ref="A52:D52"/>
    <mergeCell ref="A56:D58"/>
    <mergeCell ref="A81:E83"/>
    <mergeCell ref="E102:E104"/>
    <mergeCell ref="A90:D90"/>
    <mergeCell ref="A95:D95"/>
    <mergeCell ref="A101:D101"/>
    <mergeCell ref="A102:D104"/>
    <mergeCell ref="A132:D134"/>
    <mergeCell ref="A105:E107"/>
    <mergeCell ref="E132:E134"/>
    <mergeCell ref="A115:D115"/>
    <mergeCell ref="A123:D123"/>
    <mergeCell ref="A129:D129"/>
    <mergeCell ref="A131:D131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23.125" style="0" customWidth="1"/>
    <col min="2" max="4" width="15.625" style="0" bestFit="1" customWidth="1"/>
    <col min="5" max="5" width="14.00390625" style="0" bestFit="1" customWidth="1"/>
    <col min="6" max="6" width="21.25390625" style="0" customWidth="1"/>
  </cols>
  <sheetData>
    <row r="1" spans="1:6" ht="12.75">
      <c r="A1" s="70" t="s">
        <v>167</v>
      </c>
      <c r="B1" s="70"/>
      <c r="C1" s="70"/>
      <c r="D1" s="70"/>
      <c r="E1" s="70"/>
      <c r="F1" s="70"/>
    </row>
    <row r="3" spans="1:6" ht="12.75">
      <c r="A3" s="31"/>
      <c r="B3" s="32">
        <v>2006</v>
      </c>
      <c r="C3" s="32">
        <v>2007</v>
      </c>
      <c r="D3" s="32">
        <v>2008</v>
      </c>
      <c r="E3" s="32">
        <v>2009</v>
      </c>
      <c r="F3" s="35" t="s">
        <v>168</v>
      </c>
    </row>
    <row r="4" spans="1:6" ht="18" customHeight="1">
      <c r="A4" s="33" t="s">
        <v>47</v>
      </c>
      <c r="B4" s="34">
        <v>419750.66</v>
      </c>
      <c r="C4" s="34">
        <v>15632</v>
      </c>
      <c r="D4" s="34">
        <v>125899.8</v>
      </c>
      <c r="E4" s="34">
        <v>26496.73</v>
      </c>
      <c r="F4" s="36">
        <f aca="true" t="shared" si="0" ref="F4:F10">SUM(B4:E4)</f>
        <v>587779.19</v>
      </c>
    </row>
    <row r="5" spans="1:6" ht="25.5" customHeight="1">
      <c r="A5" s="71" t="s">
        <v>170</v>
      </c>
      <c r="B5" s="34">
        <v>0</v>
      </c>
      <c r="C5" s="34">
        <v>0</v>
      </c>
      <c r="D5" s="34">
        <v>0</v>
      </c>
      <c r="E5" s="34">
        <v>540116.57</v>
      </c>
      <c r="F5" s="36">
        <f>SUM(B5:E5)</f>
        <v>540116.57</v>
      </c>
    </row>
    <row r="6" spans="1:6" ht="12.75">
      <c r="A6" s="72"/>
      <c r="B6" s="34">
        <v>0</v>
      </c>
      <c r="C6" s="34">
        <v>0</v>
      </c>
      <c r="D6" s="34">
        <v>0</v>
      </c>
      <c r="E6" s="34">
        <v>81017.49</v>
      </c>
      <c r="F6" s="36"/>
    </row>
    <row r="7" spans="1:6" ht="12.75">
      <c r="A7" s="33" t="s">
        <v>163</v>
      </c>
      <c r="B7" s="34">
        <v>940024.02</v>
      </c>
      <c r="C7" s="34">
        <v>1329608.8</v>
      </c>
      <c r="D7" s="34">
        <v>1265400.26</v>
      </c>
      <c r="E7" s="34">
        <v>133231.21</v>
      </c>
      <c r="F7" s="36">
        <f t="shared" si="0"/>
        <v>3668264.29</v>
      </c>
    </row>
    <row r="8" spans="1:6" ht="25.5">
      <c r="A8" s="33" t="s">
        <v>164</v>
      </c>
      <c r="B8" s="34">
        <v>56670.96</v>
      </c>
      <c r="C8" s="34">
        <v>0</v>
      </c>
      <c r="D8" s="34">
        <v>0</v>
      </c>
      <c r="E8" s="34">
        <v>0</v>
      </c>
      <c r="F8" s="36">
        <f t="shared" si="0"/>
        <v>56670.96</v>
      </c>
    </row>
    <row r="9" spans="1:6" ht="12.75">
      <c r="A9" s="33" t="s">
        <v>165</v>
      </c>
      <c r="B9" s="34">
        <v>0</v>
      </c>
      <c r="C9" s="34">
        <v>0</v>
      </c>
      <c r="D9" s="34">
        <v>184117.45</v>
      </c>
      <c r="E9" s="34">
        <v>0</v>
      </c>
      <c r="F9" s="36">
        <f t="shared" si="0"/>
        <v>184117.45</v>
      </c>
    </row>
    <row r="10" spans="1:6" ht="38.25">
      <c r="A10" s="33" t="s">
        <v>166</v>
      </c>
      <c r="B10" s="34">
        <v>0</v>
      </c>
      <c r="C10" s="34">
        <v>0</v>
      </c>
      <c r="D10" s="34">
        <v>0</v>
      </c>
      <c r="E10" s="34">
        <v>57983.3</v>
      </c>
      <c r="F10" s="36">
        <f t="shared" si="0"/>
        <v>57983.3</v>
      </c>
    </row>
    <row r="11" spans="1:5" ht="12.75">
      <c r="A11" s="37" t="s">
        <v>169</v>
      </c>
      <c r="B11" s="38">
        <f>SUM(B4:B10)</f>
        <v>1416445.64</v>
      </c>
      <c r="C11" s="38">
        <f>SUM(C4:C10)</f>
        <v>1345240.8</v>
      </c>
      <c r="D11" s="38">
        <f>SUM(D4:D10)</f>
        <v>1575417.51</v>
      </c>
      <c r="E11" s="38">
        <f>SUM(E4:E10)</f>
        <v>838845.2999999999</v>
      </c>
    </row>
  </sheetData>
  <sheetProtection/>
  <mergeCells count="2">
    <mergeCell ref="A1:F1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</cp:lastModifiedBy>
  <cp:lastPrinted>2010-01-27T09:15:07Z</cp:lastPrinted>
  <dcterms:created xsi:type="dcterms:W3CDTF">1997-02-26T13:46:56Z</dcterms:created>
  <dcterms:modified xsi:type="dcterms:W3CDTF">2010-02-15T13:52:19Z</dcterms:modified>
  <cp:category/>
  <cp:version/>
  <cp:contentType/>
  <cp:contentStatus/>
</cp:coreProperties>
</file>